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xr:revisionPtr revIDLastSave="0" documentId="8_{CFBB3D55-73CA-4457-8097-877C8C060250}" xr6:coauthVersionLast="47" xr6:coauthVersionMax="47" xr10:uidLastSave="{00000000-0000-0000-0000-000000000000}"/>
  <bookViews>
    <workbookView xWindow="-108" yWindow="-108" windowWidth="23256" windowHeight="12576" tabRatio="933" xr2:uid="{00000000-000D-0000-FFFF-FFFF00000000}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2" l="1"/>
  <c r="H39" i="12"/>
  <c r="D39" i="12"/>
  <c r="F39" i="12" s="1"/>
  <c r="D31" i="12"/>
  <c r="D41" i="12" s="1"/>
  <c r="H29" i="12"/>
  <c r="F29" i="12"/>
  <c r="D29" i="12"/>
  <c r="B29" i="12"/>
  <c r="H24" i="12"/>
  <c r="D24" i="12"/>
  <c r="F24" i="12" s="1"/>
  <c r="B24" i="12"/>
  <c r="H19" i="12"/>
  <c r="D19" i="12"/>
  <c r="F19" i="12" s="1"/>
  <c r="B19" i="12"/>
  <c r="H12" i="12"/>
  <c r="H31" i="12" s="1"/>
  <c r="F12" i="12"/>
  <c r="D12" i="12"/>
  <c r="B12" i="12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  <c r="H41" i="12" l="1"/>
  <c r="F41" i="12" s="1"/>
  <c r="F31" i="12"/>
</calcChain>
</file>

<file path=xl/sharedStrings.xml><?xml version="1.0" encoding="utf-8"?>
<sst xmlns="http://schemas.openxmlformats.org/spreadsheetml/2006/main" count="444" uniqueCount="243">
  <si>
    <t>Jump to a table in this workbook by selecting its worksheet tab or by clicking its link below.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</si>
  <si>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</si>
  <si>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</si>
  <si>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</si>
  <si>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</si>
  <si>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</si>
  <si>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</si>
  <si>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</si>
  <si>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</si>
  <si>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</si>
  <si>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</si>
  <si>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</si>
  <si>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</si>
  <si>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</si>
  <si>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</si>
  <si>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</si>
  <si>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</si>
  <si>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</si>
  <si>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</si>
  <si>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</si>
  <si>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</si>
  <si>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</si>
  <si>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</si>
  <si>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</si>
  <si>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</si>
  <si>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</si>
  <si>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</si>
  <si>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</si>
  <si>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</si>
  <si>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</si>
  <si>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</si>
  <si>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</si>
  <si>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</si>
  <si>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</si>
  <si>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</si>
  <si>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</si>
  <si>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</si>
  <si>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</si>
  <si>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</si>
  <si>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</si>
  <si>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</si>
  <si>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</si>
  <si>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</si>
  <si>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</si>
  <si>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</si>
  <si>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</si>
  <si>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</si>
  <si>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</si>
  <si>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</si>
  <si>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</si>
  <si>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</si>
  <si>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</si>
  <si>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</si>
  <si>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</si>
  <si>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</si>
  <si>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</si>
  <si>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</si>
  <si>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</si>
  <si>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</si>
  <si>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</si>
  <si>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</si>
  <si>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</si>
  <si>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</si>
  <si>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</si>
  <si>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</si>
  <si>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</si>
  <si>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</si>
  <si>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</si>
  <si>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</si>
  <si>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</si>
  <si>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</si>
  <si>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</si>
  <si>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</si>
  <si>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</si>
  <si>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</si>
  <si>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</si>
  <si>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</si>
  <si>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</si>
  <si>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</si>
  <si>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</si>
  <si>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</si>
  <si>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</si>
  <si>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</si>
  <si>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</si>
  <si>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</si>
  <si>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</si>
  <si>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</si>
  <si>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</si>
  <si>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</si>
  <si>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</si>
  <si>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</si>
  <si>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</si>
  <si>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</si>
  <si>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</si>
  <si>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</si>
  <si>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</si>
  <si>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</si>
  <si>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</si>
  <si>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</si>
  <si>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</si>
  <si>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</si>
  <si>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</si>
  <si>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</si>
  <si>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</si>
  <si>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</si>
  <si>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</si>
  <si>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</si>
  <si>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</si>
  <si>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</si>
  <si>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</si>
  <si>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</si>
  <si>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</si>
  <si>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</si>
  <si>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</si>
  <si>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</si>
  <si>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</si>
  <si>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</si>
  <si>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</si>
  <si>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</si>
  <si>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</si>
  <si>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</si>
  <si>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</si>
  <si>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</si>
  <si>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</si>
  <si>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</si>
  <si>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</si>
  <si>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</si>
  <si>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</si>
  <si>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</si>
  <si>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</si>
  <si>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</si>
  <si>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</si>
  <si>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</si>
  <si>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</si>
  <si>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</si>
  <si>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</si>
  <si>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</si>
  <si>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</si>
  <si>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</si>
  <si>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</si>
  <si>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</si>
  <si>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</si>
  <si>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</si>
  <si>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</si>
  <si>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</si>
  <si>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</si>
  <si>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r>
      <t>World</t>
    </r>
    <r>
      <rPr>
        <vertAlign val="superscript"/>
        <sz val="8.8000000000000007"/>
        <rFont val="Arial"/>
        <family val="2"/>
      </rPr>
      <t>1</t>
    </r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</si>
  <si>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</si>
  <si>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</si>
  <si>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</si>
  <si>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</si>
  <si>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</si>
  <si>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</si>
  <si>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</si>
  <si>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</si>
  <si>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</si>
  <si>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</si>
  <si>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</si>
  <si>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</si>
  <si>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</si>
  <si>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</si>
  <si>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</si>
  <si>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</si>
  <si>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</si>
  <si>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</si>
  <si>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</si>
  <si>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</si>
  <si>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</si>
  <si>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</si>
  <si>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</si>
  <si>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</si>
  <si>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</si>
  <si>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</si>
  <si>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</si>
  <si>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</si>
  <si>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</si>
  <si>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</si>
  <si>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</si>
  <si>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</si>
  <si>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</si>
  <si>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</si>
  <si>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</si>
  <si>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</si>
  <si>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</si>
  <si>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</si>
  <si>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</si>
  <si>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 xml:space="preserve">    Madagascar</t>
  </si>
  <si>
    <t>Cotton and Wool Outlook Tables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</si>
  <si>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</si>
  <si>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</si>
  <si>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</si>
  <si>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</si>
  <si>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</si>
  <si>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</si>
  <si>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</si>
  <si>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</si>
  <si>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</si>
  <si>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 xml:space="preserve">    Ethiopia</t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</si>
  <si>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because of rounding.</t>
    </r>
  </si>
  <si>
    <t xml:space="preserve">    Switzerland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</si>
  <si>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because of rounding.</t>
    </r>
  </si>
  <si>
    <t>Total Upland</t>
  </si>
  <si>
    <t>Bureau of the Census.</t>
  </si>
  <si>
    <t>NA = Not available.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</si>
  <si>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South Carolina.</t>
    </r>
  </si>
  <si>
    <t xml:space="preserve">    Myanmar</t>
  </si>
  <si>
    <t xml:space="preserve">    New Zealand</t>
  </si>
  <si>
    <t>Source: USDA, Economic Research Service using data from USDA, World Agricultural</t>
  </si>
  <si>
    <t>Outlook Board.</t>
  </si>
  <si>
    <t>Service and U.S. Department of Commerce, Bureau of the Census.</t>
  </si>
  <si>
    <r>
      <t xml:space="preserve">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; and U.S. Department of Commerce, Bureau of the Census.</t>
    </r>
  </si>
  <si>
    <r>
      <rPr>
        <i/>
        <sz val="9"/>
        <rFont val="Arial"/>
        <family val="2"/>
      </rPr>
      <t>Cotton Price Statistics</t>
    </r>
    <r>
      <rPr>
        <sz val="9"/>
        <rFont val="Arial"/>
        <family val="2"/>
      </rPr>
      <t xml:space="preserve">; Cotlook Ltd., </t>
    </r>
    <r>
      <rPr>
        <i/>
        <sz val="9"/>
        <rFont val="Arial"/>
        <family val="2"/>
      </rPr>
      <t>Cotton Outlook</t>
    </r>
    <r>
      <rPr>
        <sz val="9"/>
        <rFont val="Arial"/>
        <family val="2"/>
      </rPr>
      <t>; and trade reports.</t>
    </r>
  </si>
  <si>
    <t xml:space="preserve">Source: USDA, Economic Research Service using data from U.S. Department of Commerce, </t>
  </si>
  <si>
    <t>Source: USDA, Economic Research Service using data from USDA, National Agricultural Statistics</t>
  </si>
  <si>
    <t xml:space="preserve">Source: USDA, Economic Research Service using data from USDA, Farm Service Agency; USDA, </t>
  </si>
  <si>
    <t xml:space="preserve">Source: USDA, Economic Research Service using data from USDA, Agricultural Marketing Service, </t>
  </si>
  <si>
    <t>2023/24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</si>
  <si>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</si>
  <si>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</si>
  <si>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</si>
  <si>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</si>
  <si>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</si>
  <si>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</si>
  <si>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</si>
  <si>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</si>
  <si>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</si>
  <si>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all</t>
  </si>
  <si>
    <t>Source: USDA, Economic Research Service using data from USDA, National</t>
  </si>
  <si>
    <r>
      <t xml:space="preserve">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</si>
  <si>
    <t>Table 10—U.S. cotton acreage, yield, and production estimates, 2024/25</t>
  </si>
  <si>
    <t>2024/25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</si>
  <si>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</si>
  <si>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Note: Raw-fiber-equivalent pounds. Data are preliminary.</t>
  </si>
  <si>
    <t>Oct.</t>
  </si>
  <si>
    <t>Contact: Leslie Meyer or Taylor Dew</t>
  </si>
  <si>
    <t>Nov.</t>
  </si>
  <si>
    <t>Dec.</t>
  </si>
  <si>
    <t>Jan.</t>
  </si>
  <si>
    <t>1 bale = 480 pounds.</t>
  </si>
  <si>
    <t xml:space="preserve">1 bale = 480 pounds. </t>
  </si>
  <si>
    <t>Created February 13, 2025</t>
  </si>
  <si>
    <t>Feb.</t>
  </si>
  <si>
    <t>Last update: 2/13/25.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</si>
</sst>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rgb="FF000000"/>
      <name val="Calibri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5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166" fontId="1" fillId="0" borderId="0" xfId="0" applyNumberFormat="1" applyFont="1"/>
    <xf numFmtId="0" fontId="20" fillId="0" borderId="0" xfId="2"/>
    <xf numFmtId="0" fontId="21" fillId="0" borderId="0" xfId="0" applyFont="1"/>
    <xf numFmtId="0" fontId="9" fillId="0" borderId="0" xfId="0" applyFont="1"/>
    <xf numFmtId="169" fontId="1" fillId="0" borderId="0" xfId="0" applyNumberFormat="1" applyFont="1"/>
    <xf numFmtId="3" fontId="1" fillId="0" borderId="0" xfId="0" applyNumberFormat="1" applyFont="1" applyAlignment="1">
      <alignment horizontal="right"/>
    </xf>
    <xf numFmtId="1" fontId="1" fillId="0" borderId="0" xfId="0" quotePrefix="1" applyNumberFormat="1" applyFont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165" fontId="1" fillId="0" borderId="0" xfId="0" applyNumberFormat="1" applyFont="1"/>
    <xf numFmtId="3" fontId="1" fillId="0" borderId="0" xfId="0" applyNumberFormat="1" applyFont="1" applyAlignment="1">
      <alignment horizontal="center"/>
    </xf>
    <xf numFmtId="2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3" applyNumberFormat="1" applyFont="1"/>
    <xf numFmtId="0" fontId="2" fillId="0" borderId="0" xfId="0" applyFont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/>
    <xf numFmtId="43" fontId="9" fillId="0" borderId="0" xfId="0" applyNumberFormat="1" applyFont="1"/>
    <xf numFmtId="0" fontId="9" fillId="0" borderId="0" xfId="0" applyFont="1" applyAlignment="1">
      <alignment horizontal="left"/>
    </xf>
    <xf numFmtId="3" fontId="1" fillId="0" borderId="0" xfId="1" applyNumberFormat="1" applyFont="1" applyFill="1" applyBorder="1" applyAlignment="1"/>
    <xf numFmtId="169" fontId="8" fillId="0" borderId="0" xfId="0" applyNumberFormat="1" applyFont="1"/>
    <xf numFmtId="0" fontId="8" fillId="0" borderId="0" xfId="0" applyFont="1"/>
    <xf numFmtId="169" fontId="9" fillId="0" borderId="0" xfId="0" applyNumberFormat="1" applyFont="1"/>
    <xf numFmtId="0" fontId="13" fillId="0" borderId="0" xfId="0" applyFont="1"/>
    <xf numFmtId="0" fontId="17" fillId="0" borderId="0" xfId="0" applyFont="1"/>
    <xf numFmtId="0" fontId="18" fillId="0" borderId="0" xfId="0" applyFont="1"/>
    <xf numFmtId="165" fontId="18" fillId="0" borderId="0" xfId="0" applyNumberFormat="1" applyFont="1"/>
    <xf numFmtId="3" fontId="18" fillId="0" borderId="0" xfId="0" applyNumberFormat="1" applyFont="1"/>
    <xf numFmtId="167" fontId="18" fillId="0" borderId="0" xfId="0" applyNumberFormat="1" applyFont="1"/>
    <xf numFmtId="43" fontId="18" fillId="0" borderId="0" xfId="0" applyNumberFormat="1" applyFont="1"/>
    <xf numFmtId="2" fontId="18" fillId="0" borderId="0" xfId="0" applyNumberFormat="1" applyFont="1"/>
    <xf numFmtId="169" fontId="18" fillId="0" borderId="0" xfId="0" applyNumberFormat="1" applyFont="1"/>
    <xf numFmtId="168" fontId="2" fillId="0" borderId="0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Continuous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Continuous"/>
    </xf>
    <xf numFmtId="1" fontId="1" fillId="0" borderId="0" xfId="0" applyNumberFormat="1" applyFont="1"/>
    <xf numFmtId="166" fontId="1" fillId="0" borderId="2" xfId="0" applyNumberFormat="1" applyFont="1" applyBorder="1"/>
    <xf numFmtId="165" fontId="1" fillId="0" borderId="2" xfId="0" applyNumberFormat="1" applyFont="1" applyBorder="1"/>
    <xf numFmtId="0" fontId="4" fillId="0" borderId="0" xfId="0" applyFont="1"/>
    <xf numFmtId="0" fontId="1" fillId="0" borderId="2" xfId="0" applyFont="1" applyBorder="1" applyAlignment="1">
      <alignment horizontal="left" vertical="justify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1" fillId="0" borderId="2" xfId="0" applyNumberFormat="1" applyFont="1" applyBorder="1"/>
    <xf numFmtId="4" fontId="10" fillId="0" borderId="0" xfId="0" applyNumberFormat="1" applyFont="1"/>
    <xf numFmtId="0" fontId="4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6" fillId="0" borderId="2" xfId="0" applyFont="1" applyBorder="1"/>
    <xf numFmtId="3" fontId="1" fillId="0" borderId="2" xfId="0" applyNumberFormat="1" applyFont="1" applyBorder="1"/>
    <xf numFmtId="0" fontId="1" fillId="0" borderId="0" xfId="0" applyFont="1" applyAlignment="1">
      <alignment horizontal="left" vertical="top" wrapText="1"/>
    </xf>
    <xf numFmtId="1" fontId="1" fillId="0" borderId="2" xfId="0" applyNumberFormat="1" applyFont="1" applyBorder="1" applyAlignment="1">
      <alignment horizontal="right"/>
    </xf>
    <xf numFmtId="0" fontId="7" fillId="0" borderId="2" xfId="0" applyFont="1" applyBorder="1"/>
    <xf numFmtId="0" fontId="7" fillId="0" borderId="0" xfId="0" applyFont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right"/>
    </xf>
    <xf numFmtId="3" fontId="7" fillId="0" borderId="0" xfId="0" applyNumberFormat="1" applyFont="1"/>
    <xf numFmtId="0" fontId="7" fillId="0" borderId="0" xfId="0" applyFont="1" applyAlignment="1">
      <alignment horizontal="left" vertical="top" wrapText="1"/>
    </xf>
    <xf numFmtId="0" fontId="8" fillId="0" borderId="2" xfId="0" applyFont="1" applyBorder="1"/>
    <xf numFmtId="3" fontId="8" fillId="0" borderId="2" xfId="0" applyNumberFormat="1" applyFont="1" applyBorder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  <xf numFmtId="3" fontId="8" fillId="0" borderId="0" xfId="0" applyNumberFormat="1" applyFont="1"/>
    <xf numFmtId="3" fontId="1" fillId="0" borderId="0" xfId="1" applyNumberFormat="1" applyFont="1" applyFill="1" applyBorder="1"/>
    <xf numFmtId="168" fontId="1" fillId="0" borderId="2" xfId="1" applyNumberFormat="1" applyFont="1" applyFill="1" applyBorder="1" applyAlignment="1">
      <alignment horizontal="left"/>
    </xf>
    <xf numFmtId="168" fontId="1" fillId="0" borderId="2" xfId="1" applyNumberFormat="1" applyFont="1" applyFill="1" applyBorder="1"/>
    <xf numFmtId="3" fontId="1" fillId="0" borderId="0" xfId="1" applyNumberFormat="1" applyFont="1" applyFill="1" applyBorder="1" applyAlignment="1">
      <alignment horizontal="centerContinuous"/>
    </xf>
    <xf numFmtId="168" fontId="4" fillId="0" borderId="0" xfId="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2" fillId="0" borderId="0" xfId="0" applyFont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3" fillId="0" borderId="0" xfId="0" applyFont="1" applyAlignment="1">
      <alignment horizontal="centerContinuous"/>
    </xf>
    <xf numFmtId="0" fontId="24" fillId="0" borderId="0" xfId="0" applyFont="1"/>
    <xf numFmtId="3" fontId="3" fillId="0" borderId="0" xfId="0" applyNumberFormat="1" applyFont="1" applyAlignment="1">
      <alignment horizontal="left"/>
    </xf>
    <xf numFmtId="3" fontId="3" fillId="0" borderId="2" xfId="0" applyNumberFormat="1" applyFont="1" applyBorder="1" applyAlignment="1">
      <alignment horizontal="left"/>
    </xf>
    <xf numFmtId="0" fontId="25" fillId="0" borderId="3" xfId="0" applyFont="1" applyBorder="1"/>
    <xf numFmtId="0" fontId="25" fillId="0" borderId="2" xfId="0" applyFont="1" applyBorder="1"/>
    <xf numFmtId="0" fontId="25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4191000</xdr:colOff>
      <xdr:row>0</xdr:row>
      <xdr:rowOff>617220</xdr:rowOff>
    </xdr:to>
    <xdr:pic>
      <xdr:nvPicPr>
        <xdr:cNvPr id="1116" name="Picture 8" descr="PrintLogo">
          <a:extLst>
            <a:ext uri="{FF2B5EF4-FFF2-40B4-BE49-F238E27FC236}">
              <a16:creationId xmlns:a16="http://schemas.microsoft.com/office/drawing/2014/main" id="{A3E4D9EA-13B4-D773-AF04-A0BCEC951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A31"/>
  <sheetViews>
    <sheetView tabSelected="1" workbookViewId="0">
      <selection activeCell="A4" sqref="A4"/>
    </sheetView>
  </sheetViews>
  <sheetFormatPr defaultRowHeight="14.4" x14ac:dyDescent="0.3"/>
  <cols>
    <col min="1" max="1" width="111.5546875" customWidth="1"/>
  </cols>
  <sheetData>
    <row r="1" spans="1:1" ht="50.1" customHeight="1" x14ac:dyDescent="0.3"/>
    <row r="2" spans="1:1" ht="15.6" x14ac:dyDescent="0.3">
      <c r="A2" s="6" t="s">
        <v>187</v>
      </c>
    </row>
    <row r="3" spans="1:1" ht="15.6" x14ac:dyDescent="0.3">
      <c r="A3" s="6"/>
    </row>
    <row r="4" spans="1:1" x14ac:dyDescent="0.3">
      <c r="A4" t="s">
        <v>240</v>
      </c>
    </row>
    <row r="6" spans="1:1" x14ac:dyDescent="0.3">
      <c r="A6" t="s">
        <v>0</v>
      </c>
    </row>
    <row r="8" spans="1:1" x14ac:dyDescent="0.3">
      <c r="A8" s="5" t="s">
        <v>43</v>
      </c>
    </row>
    <row r="9" spans="1:1" x14ac:dyDescent="0.3">
      <c r="A9" s="5"/>
    </row>
    <row r="10" spans="1:1" x14ac:dyDescent="0.3">
      <c r="A10" s="5" t="s">
        <v>34</v>
      </c>
    </row>
    <row r="11" spans="1:1" x14ac:dyDescent="0.3">
      <c r="A11" s="5"/>
    </row>
    <row r="12" spans="1:1" x14ac:dyDescent="0.3">
      <c r="A12" s="5" t="s">
        <v>36</v>
      </c>
    </row>
    <row r="13" spans="1:1" x14ac:dyDescent="0.3">
      <c r="A13" s="5"/>
    </row>
    <row r="14" spans="1:1" x14ac:dyDescent="0.3">
      <c r="A14" s="5" t="s">
        <v>37</v>
      </c>
    </row>
    <row r="15" spans="1:1" x14ac:dyDescent="0.3">
      <c r="A15" s="5"/>
    </row>
    <row r="16" spans="1:1" x14ac:dyDescent="0.3">
      <c r="A16" s="5" t="s">
        <v>38</v>
      </c>
    </row>
    <row r="17" spans="1:1" x14ac:dyDescent="0.3">
      <c r="A17" s="5"/>
    </row>
    <row r="18" spans="1:1" x14ac:dyDescent="0.3">
      <c r="A18" s="5" t="s">
        <v>39</v>
      </c>
    </row>
    <row r="19" spans="1:1" x14ac:dyDescent="0.3">
      <c r="A19" s="5"/>
    </row>
    <row r="20" spans="1:1" x14ac:dyDescent="0.3">
      <c r="A20" s="5" t="s">
        <v>40</v>
      </c>
    </row>
    <row r="21" spans="1:1" x14ac:dyDescent="0.3">
      <c r="A21" s="5"/>
    </row>
    <row r="22" spans="1:1" x14ac:dyDescent="0.3">
      <c r="A22" s="5" t="s">
        <v>41</v>
      </c>
    </row>
    <row r="23" spans="1:1" x14ac:dyDescent="0.3">
      <c r="A23" s="5"/>
    </row>
    <row r="24" spans="1:1" x14ac:dyDescent="0.3">
      <c r="A24" s="5" t="s">
        <v>42</v>
      </c>
    </row>
    <row r="26" spans="1:1" x14ac:dyDescent="0.3">
      <c r="A26" s="5" t="s">
        <v>229</v>
      </c>
    </row>
    <row r="27" spans="1:1" x14ac:dyDescent="0.3">
      <c r="A27" s="5"/>
    </row>
    <row r="29" spans="1:1" x14ac:dyDescent="0.3">
      <c r="A29" s="5"/>
    </row>
    <row r="30" spans="1:1" x14ac:dyDescent="0.3">
      <c r="A30" s="5"/>
    </row>
    <row r="31" spans="1:1" x14ac:dyDescent="0.3">
      <c r="A31" t="s">
        <v>234</v>
      </c>
    </row>
  </sheetData>
  <hyperlinks>
    <hyperlink ref="A10" location="CottonTable2!A1" display="Table 2—World cotton supply and use estimates" xr:uid="{00000000-0004-0000-0000-000000000000}"/>
    <hyperlink ref="A12" location="CottonTable3!A1" display="Table 3—U.S. fiber supply" xr:uid="{00000000-0004-0000-0000-000001000000}"/>
    <hyperlink ref="A14" location="CottonTable4!A1" display="Table 4—U.S. fiber demand" xr:uid="{00000000-0004-0000-0000-000002000000}"/>
    <hyperlink ref="A16" location="CottonTable5!A1" display="Table 5—U.S. and world fiber prices" xr:uid="{00000000-0004-0000-0000-000003000000}"/>
    <hyperlink ref="A18" location="CottonTable6!A1" display="Table 6—U.S. textile imports, by fiber" xr:uid="{00000000-0004-0000-0000-000004000000}"/>
    <hyperlink ref="A20" location="CottonTable7!A1" display="Table 7—U.S. textile exports, by fiber" xr:uid="{00000000-0004-0000-0000-000005000000}"/>
    <hyperlink ref="A22" location="CottonTable8!A1" display="Table 8—U.S. cotton textile imports, by origin" xr:uid="{00000000-0004-0000-0000-000006000000}"/>
    <hyperlink ref="A24" location="CottonTable9!A1" display="Table 9—U.S. cotton textile exports, by destination " xr:uid="{00000000-0004-0000-0000-000007000000}"/>
    <hyperlink ref="A8" location="CottonTable1!A1" display="Table 1—U.S. cotton supply and use estimates" xr:uid="{00000000-0004-0000-0000-000008000000}"/>
    <hyperlink ref="A26" location="CottonTable10!A1" display="Table 10—U.S. actual and projected cotton acreage" xr:uid="{00000000-0004-0000-0000-000009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56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  <col min="6" max="6" width="11.109375" bestFit="1" customWidth="1"/>
  </cols>
  <sheetData>
    <row r="1" spans="1:6" x14ac:dyDescent="0.3">
      <c r="A1" s="82" t="s">
        <v>196</v>
      </c>
      <c r="B1" s="82"/>
      <c r="C1" s="82"/>
      <c r="D1" s="83"/>
      <c r="E1" s="83"/>
      <c r="F1" s="25"/>
    </row>
    <row r="2" spans="1:6" x14ac:dyDescent="0.3">
      <c r="A2" s="26"/>
      <c r="B2" s="96" t="s">
        <v>233</v>
      </c>
      <c r="C2" s="96" t="s">
        <v>235</v>
      </c>
      <c r="D2" s="96" t="s">
        <v>236</v>
      </c>
      <c r="E2" s="96" t="s">
        <v>236</v>
      </c>
      <c r="F2" s="25"/>
    </row>
    <row r="3" spans="1:6" x14ac:dyDescent="0.3">
      <c r="A3" s="84" t="s">
        <v>103</v>
      </c>
      <c r="B3" s="41">
        <v>2024</v>
      </c>
      <c r="C3" s="41">
        <v>2024</v>
      </c>
      <c r="D3" s="41">
        <v>2024</v>
      </c>
      <c r="E3" s="41">
        <v>2023</v>
      </c>
      <c r="F3" s="25"/>
    </row>
    <row r="4" spans="1:6" ht="8.25" customHeight="1" x14ac:dyDescent="0.3">
      <c r="A4" s="85"/>
      <c r="B4" s="9"/>
      <c r="C4" s="9"/>
      <c r="D4" s="9"/>
      <c r="E4" s="9"/>
      <c r="F4" s="25"/>
    </row>
    <row r="5" spans="1:6" x14ac:dyDescent="0.3">
      <c r="A5" s="26"/>
      <c r="B5" s="109" t="s">
        <v>147</v>
      </c>
      <c r="C5" s="109"/>
      <c r="D5" s="109"/>
      <c r="E5" s="109"/>
      <c r="F5" s="25"/>
    </row>
    <row r="6" spans="1:6" ht="8.25" customHeight="1" x14ac:dyDescent="0.3">
      <c r="A6" s="26"/>
      <c r="B6" s="51"/>
      <c r="C6" s="42"/>
      <c r="D6" s="53"/>
      <c r="E6" s="53"/>
      <c r="F6" s="25"/>
    </row>
    <row r="7" spans="1:6" x14ac:dyDescent="0.3">
      <c r="A7" s="26" t="s">
        <v>105</v>
      </c>
      <c r="B7" s="86">
        <v>83816.2</v>
      </c>
      <c r="C7" s="86">
        <v>78066.899999999994</v>
      </c>
      <c r="D7" s="86">
        <v>52747.4</v>
      </c>
      <c r="E7" s="86">
        <v>61937.4</v>
      </c>
      <c r="F7" s="26"/>
    </row>
    <row r="8" spans="1:6" x14ac:dyDescent="0.3">
      <c r="A8" s="26" t="s">
        <v>148</v>
      </c>
      <c r="B8" s="86">
        <v>102.4</v>
      </c>
      <c r="C8" s="86">
        <v>160.30000000000001</v>
      </c>
      <c r="D8" s="86">
        <v>188.7</v>
      </c>
      <c r="E8" s="86">
        <v>76.400000000000006</v>
      </c>
      <c r="F8" s="26"/>
    </row>
    <row r="9" spans="1:6" x14ac:dyDescent="0.3">
      <c r="A9" s="26" t="s">
        <v>106</v>
      </c>
      <c r="B9" s="86">
        <v>6707.4</v>
      </c>
      <c r="C9" s="86">
        <v>6850.1</v>
      </c>
      <c r="D9" s="86">
        <v>6296.7</v>
      </c>
      <c r="E9" s="86">
        <v>6627</v>
      </c>
      <c r="F9" s="26"/>
    </row>
    <row r="10" spans="1:6" x14ac:dyDescent="0.3">
      <c r="A10" s="26" t="s">
        <v>149</v>
      </c>
      <c r="B10" s="86">
        <v>245.2</v>
      </c>
      <c r="C10" s="86">
        <v>194.1</v>
      </c>
      <c r="D10" s="86">
        <v>152.30000000000001</v>
      </c>
      <c r="E10" s="86">
        <v>182.8</v>
      </c>
      <c r="F10" s="26"/>
    </row>
    <row r="11" spans="1:6" x14ac:dyDescent="0.3">
      <c r="A11" s="26" t="s">
        <v>107</v>
      </c>
      <c r="B11" s="86">
        <v>12219.1</v>
      </c>
      <c r="C11" s="86">
        <v>18244.8</v>
      </c>
      <c r="D11" s="86">
        <v>6892.4</v>
      </c>
      <c r="E11" s="86">
        <v>11942.4</v>
      </c>
      <c r="F11" s="26"/>
    </row>
    <row r="12" spans="1:6" x14ac:dyDescent="0.3">
      <c r="A12" s="26" t="s">
        <v>108</v>
      </c>
      <c r="B12" s="86">
        <v>7015.4</v>
      </c>
      <c r="C12" s="86">
        <v>2766.4</v>
      </c>
      <c r="D12" s="86">
        <v>1369.7</v>
      </c>
      <c r="E12" s="86">
        <v>2780.1</v>
      </c>
      <c r="F12" s="26"/>
    </row>
    <row r="13" spans="1:6" x14ac:dyDescent="0.3">
      <c r="A13" s="26" t="s">
        <v>109</v>
      </c>
      <c r="B13" s="86">
        <v>1681.6</v>
      </c>
      <c r="C13" s="86">
        <v>1722.1</v>
      </c>
      <c r="D13" s="86">
        <v>1790.8</v>
      </c>
      <c r="E13" s="86">
        <v>3240.2</v>
      </c>
      <c r="F13" s="26"/>
    </row>
    <row r="14" spans="1:6" x14ac:dyDescent="0.3">
      <c r="A14" s="26" t="s">
        <v>110</v>
      </c>
      <c r="B14" s="86">
        <v>9.1999999999999993</v>
      </c>
      <c r="C14" s="86">
        <v>15</v>
      </c>
      <c r="D14" s="86">
        <v>7.4</v>
      </c>
      <c r="E14" s="86">
        <v>35.9</v>
      </c>
      <c r="F14" s="26"/>
    </row>
    <row r="15" spans="1:6" x14ac:dyDescent="0.3">
      <c r="A15" s="26" t="s">
        <v>111</v>
      </c>
      <c r="B15" s="86">
        <v>42401.4</v>
      </c>
      <c r="C15" s="86">
        <v>36252.699999999997</v>
      </c>
      <c r="D15" s="86">
        <v>27766.6</v>
      </c>
      <c r="E15" s="86">
        <v>27810.5</v>
      </c>
      <c r="F15" s="26"/>
    </row>
    <row r="16" spans="1:6" x14ac:dyDescent="0.3">
      <c r="A16" s="26" t="s">
        <v>112</v>
      </c>
      <c r="B16" s="86">
        <v>11601.6</v>
      </c>
      <c r="C16" s="86">
        <v>9927.5</v>
      </c>
      <c r="D16" s="86">
        <v>7197.6</v>
      </c>
      <c r="E16" s="86">
        <v>7684.7</v>
      </c>
      <c r="F16" s="26"/>
    </row>
    <row r="17" spans="1:6" x14ac:dyDescent="0.3">
      <c r="A17" s="26" t="s">
        <v>113</v>
      </c>
      <c r="B17" s="86">
        <v>769.5</v>
      </c>
      <c r="C17" s="86">
        <v>993.7</v>
      </c>
      <c r="D17" s="86">
        <v>426.4</v>
      </c>
      <c r="E17" s="86">
        <v>980.7</v>
      </c>
      <c r="F17" s="26"/>
    </row>
    <row r="18" spans="1:6" x14ac:dyDescent="0.3">
      <c r="A18" s="26" t="s">
        <v>150</v>
      </c>
      <c r="B18" s="86">
        <v>288.7</v>
      </c>
      <c r="C18" s="86">
        <v>198.7</v>
      </c>
      <c r="D18" s="86">
        <v>98.4</v>
      </c>
      <c r="E18" s="86">
        <v>132.30000000000001</v>
      </c>
      <c r="F18" s="26"/>
    </row>
    <row r="19" spans="1:6" x14ac:dyDescent="0.3">
      <c r="A19" s="26" t="s">
        <v>114</v>
      </c>
      <c r="B19" s="86">
        <v>1947.8</v>
      </c>
      <c r="C19" s="86">
        <v>2334.9</v>
      </c>
      <c r="D19" s="86">
        <v>2475.5</v>
      </c>
      <c r="E19" s="86">
        <v>1775.5</v>
      </c>
      <c r="F19" s="26"/>
    </row>
    <row r="20" spans="1:6" x14ac:dyDescent="0.3">
      <c r="A20" s="26" t="s">
        <v>151</v>
      </c>
      <c r="B20" s="86">
        <v>185.4</v>
      </c>
      <c r="C20" s="86">
        <v>171.6</v>
      </c>
      <c r="D20" s="86">
        <v>250.4</v>
      </c>
      <c r="E20" s="86">
        <v>141.1</v>
      </c>
      <c r="F20" s="26"/>
    </row>
    <row r="21" spans="1:6" x14ac:dyDescent="0.3">
      <c r="A21" s="26" t="s">
        <v>152</v>
      </c>
      <c r="B21" s="86">
        <v>211.3</v>
      </c>
      <c r="C21" s="86">
        <v>222.4</v>
      </c>
      <c r="D21" s="86">
        <v>271.89999999999998</v>
      </c>
      <c r="E21" s="86">
        <v>164.1</v>
      </c>
      <c r="F21" s="26"/>
    </row>
    <row r="22" spans="1:6" x14ac:dyDescent="0.3">
      <c r="A22" s="26" t="s">
        <v>115</v>
      </c>
      <c r="B22" s="86">
        <v>1060.2</v>
      </c>
      <c r="C22" s="86">
        <v>1520.5</v>
      </c>
      <c r="D22" s="86">
        <v>1531.1</v>
      </c>
      <c r="E22" s="86">
        <v>1129</v>
      </c>
      <c r="F22" s="26"/>
    </row>
    <row r="23" spans="1:6" x14ac:dyDescent="0.3">
      <c r="A23" s="26" t="s">
        <v>116</v>
      </c>
      <c r="B23" s="86">
        <v>152.5</v>
      </c>
      <c r="C23" s="86">
        <v>101.7</v>
      </c>
      <c r="D23" s="86">
        <v>110.9</v>
      </c>
      <c r="E23" s="86">
        <v>67.900000000000006</v>
      </c>
      <c r="F23" s="26"/>
    </row>
    <row r="24" spans="1:6" x14ac:dyDescent="0.3">
      <c r="A24" s="26" t="s">
        <v>117</v>
      </c>
      <c r="B24" s="86">
        <v>1748</v>
      </c>
      <c r="C24" s="86">
        <v>2315.1999999999998</v>
      </c>
      <c r="D24" s="86">
        <v>1404</v>
      </c>
      <c r="E24" s="86">
        <v>1834.4</v>
      </c>
      <c r="F24" s="26"/>
    </row>
    <row r="25" spans="1:6" x14ac:dyDescent="0.3">
      <c r="A25" s="26" t="s">
        <v>153</v>
      </c>
      <c r="B25" s="86">
        <v>123.5</v>
      </c>
      <c r="C25" s="86">
        <v>101.4</v>
      </c>
      <c r="D25" s="86">
        <v>107.8</v>
      </c>
      <c r="E25" s="86">
        <v>52.3</v>
      </c>
      <c r="F25" s="26"/>
    </row>
    <row r="26" spans="1:6" x14ac:dyDescent="0.3">
      <c r="A26" s="26" t="s">
        <v>154</v>
      </c>
      <c r="B26" s="86">
        <v>146.4</v>
      </c>
      <c r="C26" s="86">
        <v>139.19999999999999</v>
      </c>
      <c r="D26" s="86">
        <v>73.099999999999994</v>
      </c>
      <c r="E26" s="86">
        <v>109.8</v>
      </c>
      <c r="F26" s="26"/>
    </row>
    <row r="27" spans="1:6" x14ac:dyDescent="0.3">
      <c r="A27" s="26" t="s">
        <v>118</v>
      </c>
      <c r="B27" s="86">
        <v>257.8</v>
      </c>
      <c r="C27" s="86">
        <v>376.4</v>
      </c>
      <c r="D27" s="86">
        <v>172.5</v>
      </c>
      <c r="E27" s="86">
        <v>240.1</v>
      </c>
      <c r="F27" s="26"/>
    </row>
    <row r="28" spans="1:6" x14ac:dyDescent="0.3">
      <c r="A28" s="26" t="s">
        <v>119</v>
      </c>
      <c r="B28" s="86">
        <v>209.4</v>
      </c>
      <c r="C28" s="86">
        <v>172</v>
      </c>
      <c r="D28" s="86">
        <v>132.6</v>
      </c>
      <c r="E28" s="86">
        <v>185.3</v>
      </c>
      <c r="F28" s="26"/>
    </row>
    <row r="29" spans="1:6" x14ac:dyDescent="0.3">
      <c r="A29" s="26" t="s">
        <v>155</v>
      </c>
      <c r="B29" s="86">
        <v>142.69999999999999</v>
      </c>
      <c r="C29" s="86">
        <v>232.4</v>
      </c>
      <c r="D29" s="86">
        <v>134.9</v>
      </c>
      <c r="E29" s="86">
        <v>186.3</v>
      </c>
      <c r="F29" s="26"/>
    </row>
    <row r="30" spans="1:6" x14ac:dyDescent="0.3">
      <c r="A30" s="26" t="s">
        <v>199</v>
      </c>
      <c r="B30" s="86">
        <v>22.1</v>
      </c>
      <c r="C30" s="86">
        <v>35.9</v>
      </c>
      <c r="D30" s="86">
        <v>31.8</v>
      </c>
      <c r="E30" s="86">
        <v>26</v>
      </c>
      <c r="F30" s="26"/>
    </row>
    <row r="31" spans="1:6" x14ac:dyDescent="0.3">
      <c r="A31" s="26" t="s">
        <v>156</v>
      </c>
      <c r="B31" s="86">
        <v>385</v>
      </c>
      <c r="C31" s="86">
        <v>383.8</v>
      </c>
      <c r="D31" s="86">
        <v>294.3</v>
      </c>
      <c r="E31" s="86">
        <v>389.9</v>
      </c>
      <c r="F31" s="26"/>
    </row>
    <row r="32" spans="1:6" x14ac:dyDescent="0.3">
      <c r="A32" s="26" t="s">
        <v>122</v>
      </c>
      <c r="B32" s="86">
        <v>2447.6999999999998</v>
      </c>
      <c r="C32" s="86">
        <v>2802.8</v>
      </c>
      <c r="D32" s="86">
        <v>3078.6</v>
      </c>
      <c r="E32" s="86">
        <v>3855.4</v>
      </c>
      <c r="F32" s="26"/>
    </row>
    <row r="33" spans="1:6" x14ac:dyDescent="0.3">
      <c r="A33" s="26" t="s">
        <v>126</v>
      </c>
      <c r="B33" s="86">
        <v>376.1</v>
      </c>
      <c r="C33" s="86">
        <v>482.1</v>
      </c>
      <c r="D33" s="86">
        <v>476.3</v>
      </c>
      <c r="E33" s="86">
        <v>757.3</v>
      </c>
      <c r="F33" s="26"/>
    </row>
    <row r="34" spans="1:6" x14ac:dyDescent="0.3">
      <c r="A34" s="26" t="s">
        <v>127</v>
      </c>
      <c r="B34" s="86">
        <v>120.2</v>
      </c>
      <c r="C34" s="86">
        <v>136.4</v>
      </c>
      <c r="D34" s="86">
        <v>182.7</v>
      </c>
      <c r="E34" s="86">
        <v>273.60000000000002</v>
      </c>
      <c r="F34" s="26"/>
    </row>
    <row r="35" spans="1:6" x14ac:dyDescent="0.3">
      <c r="A35" s="26" t="s">
        <v>128</v>
      </c>
      <c r="B35" s="86">
        <v>150.5</v>
      </c>
      <c r="C35" s="86">
        <v>87.3</v>
      </c>
      <c r="D35" s="86">
        <v>239.8</v>
      </c>
      <c r="E35" s="86">
        <v>135.9</v>
      </c>
      <c r="F35" s="26"/>
    </row>
    <row r="36" spans="1:6" x14ac:dyDescent="0.3">
      <c r="A36" s="26" t="s">
        <v>130</v>
      </c>
      <c r="B36" s="86">
        <v>49.4</v>
      </c>
      <c r="C36" s="86">
        <v>60.8</v>
      </c>
      <c r="D36" s="86">
        <v>126.1</v>
      </c>
      <c r="E36" s="86">
        <v>111.2</v>
      </c>
      <c r="F36" s="26"/>
    </row>
    <row r="37" spans="1:6" x14ac:dyDescent="0.3">
      <c r="A37" s="26" t="s">
        <v>131</v>
      </c>
      <c r="B37" s="86">
        <v>555.9</v>
      </c>
      <c r="C37" s="86">
        <v>662.9</v>
      </c>
      <c r="D37" s="86">
        <v>554.4</v>
      </c>
      <c r="E37" s="86">
        <v>569.20000000000005</v>
      </c>
      <c r="F37" s="26"/>
    </row>
    <row r="38" spans="1:6" x14ac:dyDescent="0.3">
      <c r="A38" s="26" t="s">
        <v>157</v>
      </c>
      <c r="B38" s="86">
        <v>71.099999999999994</v>
      </c>
      <c r="C38" s="86">
        <v>43.4</v>
      </c>
      <c r="D38" s="86">
        <v>62.9</v>
      </c>
      <c r="E38" s="86">
        <v>133.6</v>
      </c>
      <c r="F38" s="26"/>
    </row>
    <row r="39" spans="1:6" x14ac:dyDescent="0.3">
      <c r="A39" s="26" t="s">
        <v>136</v>
      </c>
      <c r="B39" s="86">
        <v>204.3</v>
      </c>
      <c r="C39" s="86">
        <v>332.2</v>
      </c>
      <c r="D39" s="86">
        <v>378.4</v>
      </c>
      <c r="E39" s="86">
        <v>330.4</v>
      </c>
      <c r="F39" s="26"/>
    </row>
    <row r="40" spans="1:6" x14ac:dyDescent="0.3">
      <c r="A40" s="26" t="s">
        <v>138</v>
      </c>
      <c r="B40" s="86">
        <v>90</v>
      </c>
      <c r="C40" s="86">
        <v>156.4</v>
      </c>
      <c r="D40" s="86">
        <v>82.1</v>
      </c>
      <c r="E40" s="86">
        <v>120.4</v>
      </c>
      <c r="F40" s="26"/>
    </row>
    <row r="41" spans="1:6" x14ac:dyDescent="0.3">
      <c r="A41" s="26" t="s">
        <v>158</v>
      </c>
      <c r="B41" s="86">
        <v>318</v>
      </c>
      <c r="C41" s="86">
        <v>221.7</v>
      </c>
      <c r="D41" s="86">
        <v>59.7</v>
      </c>
      <c r="E41" s="86">
        <v>801.4</v>
      </c>
      <c r="F41" s="26"/>
    </row>
    <row r="42" spans="1:6" x14ac:dyDescent="0.3">
      <c r="A42" s="26" t="s">
        <v>159</v>
      </c>
      <c r="B42" s="86">
        <v>81.900000000000006</v>
      </c>
      <c r="C42" s="86">
        <v>153.1</v>
      </c>
      <c r="D42" s="86">
        <v>198.2</v>
      </c>
      <c r="E42" s="86">
        <v>168.3</v>
      </c>
      <c r="F42" s="26"/>
    </row>
    <row r="43" spans="1:6" x14ac:dyDescent="0.3">
      <c r="A43" s="26" t="s">
        <v>141</v>
      </c>
      <c r="B43" s="86">
        <v>381.1</v>
      </c>
      <c r="C43" s="86">
        <v>334</v>
      </c>
      <c r="D43" s="86">
        <v>353.1</v>
      </c>
      <c r="E43" s="86">
        <v>245</v>
      </c>
      <c r="F43" s="26"/>
    </row>
    <row r="44" spans="1:6" x14ac:dyDescent="0.3">
      <c r="A44" s="26" t="s">
        <v>160</v>
      </c>
      <c r="B44" s="86">
        <v>269.39999999999998</v>
      </c>
      <c r="C44" s="86">
        <v>195.8</v>
      </c>
      <c r="D44" s="86">
        <v>274.89999999999998</v>
      </c>
      <c r="E44" s="86">
        <v>206.9</v>
      </c>
      <c r="F44" s="26"/>
    </row>
    <row r="45" spans="1:6" x14ac:dyDescent="0.3">
      <c r="A45" s="26" t="s">
        <v>206</v>
      </c>
      <c r="B45" s="86">
        <v>88.7</v>
      </c>
      <c r="C45" s="86">
        <v>123.7</v>
      </c>
      <c r="D45" s="86">
        <v>67.400000000000006</v>
      </c>
      <c r="E45" s="86">
        <v>13.2</v>
      </c>
      <c r="F45" s="26"/>
    </row>
    <row r="46" spans="1:6" x14ac:dyDescent="0.3">
      <c r="A46" s="26" t="s">
        <v>142</v>
      </c>
      <c r="B46" s="86">
        <v>743.4</v>
      </c>
      <c r="C46" s="86">
        <v>111.4</v>
      </c>
      <c r="D46" s="86">
        <v>1188.9000000000001</v>
      </c>
      <c r="E46" s="86">
        <v>213.1</v>
      </c>
      <c r="F46" s="26"/>
    </row>
    <row r="47" spans="1:6" x14ac:dyDescent="0.3">
      <c r="A47" s="26" t="s">
        <v>161</v>
      </c>
      <c r="B47" s="86">
        <v>609</v>
      </c>
      <c r="C47" s="86">
        <v>1.2</v>
      </c>
      <c r="D47" s="86">
        <v>1080.2</v>
      </c>
      <c r="E47" s="86">
        <v>102.6</v>
      </c>
      <c r="F47" s="26"/>
    </row>
    <row r="48" spans="1:6" x14ac:dyDescent="0.3">
      <c r="A48" s="82" t="s">
        <v>162</v>
      </c>
      <c r="B48" s="83">
        <v>91084.3</v>
      </c>
      <c r="C48" s="83">
        <v>85965.3</v>
      </c>
      <c r="D48" s="83">
        <v>61247.6</v>
      </c>
      <c r="E48" s="72">
        <v>69860.7</v>
      </c>
      <c r="F48" s="25"/>
    </row>
    <row r="49" spans="1:6" ht="3.9" customHeight="1" x14ac:dyDescent="0.3">
      <c r="A49" s="26"/>
      <c r="B49" s="86"/>
      <c r="C49" s="86"/>
      <c r="D49" s="86"/>
      <c r="E49" s="3"/>
      <c r="F49" s="25"/>
    </row>
    <row r="50" spans="1:6" ht="14.1" customHeight="1" x14ac:dyDescent="0.3">
      <c r="A50" s="1" t="s">
        <v>232</v>
      </c>
      <c r="B50" s="1"/>
      <c r="C50" s="1"/>
      <c r="D50" s="3"/>
      <c r="E50" s="94"/>
      <c r="F50" s="36"/>
    </row>
    <row r="51" spans="1:6" ht="14.1" customHeight="1" x14ac:dyDescent="0.3">
      <c r="A51" s="1" t="s">
        <v>200</v>
      </c>
      <c r="B51" s="1"/>
      <c r="C51" s="1"/>
      <c r="D51" s="3"/>
      <c r="E51" s="94"/>
      <c r="F51" s="36"/>
    </row>
    <row r="52" spans="1:6" ht="6.9" customHeight="1" x14ac:dyDescent="0.3">
      <c r="A52" s="1"/>
      <c r="B52" s="1"/>
      <c r="C52" s="1"/>
      <c r="D52" s="3"/>
      <c r="E52" s="94"/>
      <c r="F52" s="36"/>
    </row>
    <row r="53" spans="1:6" ht="14.1" customHeight="1" x14ac:dyDescent="0.3">
      <c r="A53" s="111" t="s">
        <v>212</v>
      </c>
      <c r="B53" s="111"/>
      <c r="C53" s="111"/>
      <c r="D53" s="111"/>
      <c r="E53" s="111"/>
      <c r="F53" s="36"/>
    </row>
    <row r="54" spans="1:6" ht="14.1" customHeight="1" x14ac:dyDescent="0.3">
      <c r="A54" s="73" t="s">
        <v>202</v>
      </c>
      <c r="B54" s="73"/>
      <c r="C54" s="73"/>
      <c r="D54" s="73"/>
      <c r="E54" s="73"/>
      <c r="F54" s="36"/>
    </row>
    <row r="55" spans="1:6" ht="6.9" customHeight="1" x14ac:dyDescent="0.3">
      <c r="A55" s="92"/>
      <c r="B55" s="1"/>
      <c r="C55" s="1"/>
      <c r="D55" s="3"/>
      <c r="E55" s="94"/>
      <c r="F55" s="36"/>
    </row>
    <row r="56" spans="1:6" ht="14.1" customHeight="1" x14ac:dyDescent="0.3">
      <c r="A56" s="1" t="s">
        <v>242</v>
      </c>
      <c r="B56" s="92"/>
      <c r="C56" s="92"/>
      <c r="D56" s="3"/>
      <c r="E56" s="94"/>
      <c r="F56" s="27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9"/>
  <sheetViews>
    <sheetView showGridLines="0" workbookViewId="0"/>
  </sheetViews>
  <sheetFormatPr defaultRowHeight="14.4" x14ac:dyDescent="0.3"/>
  <cols>
    <col min="1" max="1" width="13.6640625" customWidth="1"/>
    <col min="2" max="2" width="10.109375" customWidth="1"/>
    <col min="3" max="3" width="2.6640625" customWidth="1"/>
    <col min="4" max="4" width="10.109375" customWidth="1"/>
    <col min="5" max="5" width="3.44140625" customWidth="1"/>
    <col min="6" max="6" width="10.109375" customWidth="1"/>
    <col min="7" max="7" width="2.6640625" customWidth="1"/>
    <col min="8" max="8" width="10.109375" customWidth="1"/>
  </cols>
  <sheetData>
    <row r="1" spans="1:8" ht="12.75" customHeight="1" x14ac:dyDescent="0.3">
      <c r="A1" s="40" t="s">
        <v>229</v>
      </c>
      <c r="B1" s="40"/>
      <c r="C1" s="40"/>
      <c r="D1" s="40"/>
      <c r="E1" s="40"/>
      <c r="F1" s="40"/>
      <c r="G1" s="40"/>
      <c r="H1" s="40"/>
    </row>
    <row r="2" spans="1:8" ht="12.75" customHeight="1" x14ac:dyDescent="0.3">
      <c r="A2" s="98" t="s">
        <v>163</v>
      </c>
      <c r="B2" s="99" t="s">
        <v>217</v>
      </c>
      <c r="C2" s="99"/>
      <c r="D2" s="99" t="s">
        <v>218</v>
      </c>
      <c r="E2" s="99"/>
      <c r="F2" s="100" t="s">
        <v>219</v>
      </c>
      <c r="G2" s="100"/>
      <c r="H2" s="99" t="s">
        <v>10</v>
      </c>
    </row>
    <row r="3" spans="1:8" ht="12.75" customHeight="1" x14ac:dyDescent="0.3">
      <c r="A3" s="1"/>
      <c r="B3" s="17"/>
      <c r="C3" s="17"/>
      <c r="D3" s="17"/>
      <c r="E3" s="17"/>
      <c r="F3" s="50" t="s">
        <v>220</v>
      </c>
      <c r="G3" s="50"/>
      <c r="H3" s="17"/>
    </row>
    <row r="4" spans="1:8" ht="13.5" customHeight="1" x14ac:dyDescent="0.3">
      <c r="A4" s="1"/>
      <c r="B4" s="108" t="s">
        <v>221</v>
      </c>
      <c r="C4" s="108"/>
      <c r="D4" s="108"/>
      <c r="E4" s="101"/>
      <c r="F4" s="50" t="s">
        <v>222</v>
      </c>
      <c r="G4" s="50"/>
      <c r="H4" s="50" t="s">
        <v>223</v>
      </c>
    </row>
    <row r="5" spans="1:8" ht="12.75" customHeight="1" x14ac:dyDescent="0.3">
      <c r="A5" s="1" t="s">
        <v>3</v>
      </c>
      <c r="B5" s="102"/>
      <c r="C5" s="102"/>
      <c r="D5" s="1"/>
      <c r="E5" s="1"/>
      <c r="F5" s="1"/>
      <c r="G5" s="1"/>
      <c r="H5" s="102"/>
    </row>
    <row r="6" spans="1:8" ht="12.75" customHeight="1" x14ac:dyDescent="0.3">
      <c r="A6" s="1" t="s">
        <v>164</v>
      </c>
      <c r="B6" s="19">
        <v>400</v>
      </c>
      <c r="C6" s="1"/>
      <c r="D6" s="1">
        <v>395</v>
      </c>
      <c r="E6" s="1"/>
      <c r="F6" s="3">
        <v>796</v>
      </c>
      <c r="G6" s="1"/>
      <c r="H6" s="3">
        <v>655</v>
      </c>
    </row>
    <row r="7" spans="1:8" ht="12.75" customHeight="1" x14ac:dyDescent="0.3">
      <c r="A7" s="1" t="s">
        <v>165</v>
      </c>
      <c r="B7" s="19">
        <v>85</v>
      </c>
      <c r="C7" s="3"/>
      <c r="D7" s="3">
        <v>83</v>
      </c>
      <c r="E7" s="3"/>
      <c r="F7" s="3">
        <v>723</v>
      </c>
      <c r="G7" s="3"/>
      <c r="H7" s="1">
        <v>125</v>
      </c>
    </row>
    <row r="8" spans="1:8" ht="12.75" customHeight="1" x14ac:dyDescent="0.3">
      <c r="A8" s="1" t="s">
        <v>166</v>
      </c>
      <c r="B8" s="19">
        <v>1100</v>
      </c>
      <c r="C8" s="3"/>
      <c r="D8" s="3">
        <v>1090</v>
      </c>
      <c r="E8" s="3"/>
      <c r="F8" s="3">
        <v>850</v>
      </c>
      <c r="G8" s="3"/>
      <c r="H8" s="3">
        <v>1930</v>
      </c>
    </row>
    <row r="9" spans="1:8" ht="12.75" customHeight="1" x14ac:dyDescent="0.3">
      <c r="A9" s="1" t="s">
        <v>224</v>
      </c>
      <c r="B9" s="19">
        <v>410</v>
      </c>
      <c r="C9" s="3"/>
      <c r="D9" s="3">
        <v>400</v>
      </c>
      <c r="E9" s="3"/>
      <c r="F9" s="3">
        <v>906</v>
      </c>
      <c r="G9" s="3"/>
      <c r="H9" s="3">
        <v>755</v>
      </c>
    </row>
    <row r="10" spans="1:8" ht="12.75" customHeight="1" x14ac:dyDescent="0.3">
      <c r="A10" s="1" t="s">
        <v>225</v>
      </c>
      <c r="B10" s="19">
        <v>225</v>
      </c>
      <c r="C10" s="3"/>
      <c r="D10" s="3">
        <v>220</v>
      </c>
      <c r="E10" s="3"/>
      <c r="F10" s="3">
        <v>873</v>
      </c>
      <c r="G10" s="3"/>
      <c r="H10" s="3">
        <v>400</v>
      </c>
    </row>
    <row r="11" spans="1:8" ht="12.75" customHeight="1" x14ac:dyDescent="0.3">
      <c r="A11" s="1" t="s">
        <v>167</v>
      </c>
      <c r="B11" s="19">
        <v>91</v>
      </c>
      <c r="C11" s="3"/>
      <c r="D11" s="3">
        <v>90</v>
      </c>
      <c r="E11" s="3"/>
      <c r="F11" s="3">
        <v>1093</v>
      </c>
      <c r="G11" s="3"/>
      <c r="H11" s="3">
        <v>205</v>
      </c>
    </row>
    <row r="12" spans="1:8" ht="12.75" customHeight="1" x14ac:dyDescent="0.3">
      <c r="A12" s="1" t="s">
        <v>168</v>
      </c>
      <c r="B12" s="19">
        <f>SUM(B6:B11)</f>
        <v>2311</v>
      </c>
      <c r="C12" s="3"/>
      <c r="D12" s="3">
        <f>SUM(D6:D11)</f>
        <v>2278</v>
      </c>
      <c r="E12" s="3"/>
      <c r="F12" s="3">
        <f>H12*480/D12</f>
        <v>857.59438103599643</v>
      </c>
      <c r="G12" s="3"/>
      <c r="H12" s="3">
        <f>SUM(H6:H11)</f>
        <v>4070</v>
      </c>
    </row>
    <row r="13" spans="1:8" ht="12.75" customHeight="1" x14ac:dyDescent="0.3">
      <c r="A13" s="1"/>
      <c r="B13" s="1"/>
      <c r="C13" s="3"/>
      <c r="D13" s="3"/>
      <c r="E13" s="3"/>
      <c r="F13" s="3"/>
      <c r="G13" s="3"/>
      <c r="H13" s="3"/>
    </row>
    <row r="14" spans="1:8" ht="12.75" customHeight="1" x14ac:dyDescent="0.3">
      <c r="A14" s="1" t="s">
        <v>169</v>
      </c>
      <c r="B14" s="19">
        <v>650</v>
      </c>
      <c r="C14" s="3"/>
      <c r="D14" s="3">
        <v>640</v>
      </c>
      <c r="E14" s="3"/>
      <c r="F14" s="3">
        <v>1313</v>
      </c>
      <c r="G14" s="3"/>
      <c r="H14" s="3">
        <v>1750</v>
      </c>
    </row>
    <row r="15" spans="1:8" ht="12.75" customHeight="1" x14ac:dyDescent="0.3">
      <c r="A15" s="1" t="s">
        <v>170</v>
      </c>
      <c r="B15" s="19">
        <v>155</v>
      </c>
      <c r="C15" s="3"/>
      <c r="D15" s="3">
        <v>148</v>
      </c>
      <c r="E15" s="3"/>
      <c r="F15" s="3">
        <v>1070</v>
      </c>
      <c r="G15" s="3"/>
      <c r="H15" s="3">
        <v>330</v>
      </c>
    </row>
    <row r="16" spans="1:8" ht="12.75" customHeight="1" x14ac:dyDescent="0.3">
      <c r="A16" s="1" t="s">
        <v>171</v>
      </c>
      <c r="B16" s="19">
        <v>520</v>
      </c>
      <c r="C16" s="3"/>
      <c r="D16" s="3">
        <v>515</v>
      </c>
      <c r="E16" s="3"/>
      <c r="F16" s="3">
        <v>1165</v>
      </c>
      <c r="G16" s="3"/>
      <c r="H16" s="3">
        <v>1250</v>
      </c>
    </row>
    <row r="17" spans="1:8" ht="12.75" customHeight="1" x14ac:dyDescent="0.3">
      <c r="A17" s="1" t="s">
        <v>172</v>
      </c>
      <c r="B17" s="19">
        <v>400</v>
      </c>
      <c r="C17" s="3"/>
      <c r="D17" s="3">
        <v>380</v>
      </c>
      <c r="E17" s="3"/>
      <c r="F17" s="3">
        <v>1389</v>
      </c>
      <c r="G17" s="3"/>
      <c r="H17" s="3">
        <v>1100</v>
      </c>
    </row>
    <row r="18" spans="1:8" ht="12.75" customHeight="1" x14ac:dyDescent="0.3">
      <c r="A18" s="1" t="s">
        <v>173</v>
      </c>
      <c r="B18" s="19">
        <v>265</v>
      </c>
      <c r="C18" s="3"/>
      <c r="D18" s="3">
        <v>250</v>
      </c>
      <c r="E18" s="3"/>
      <c r="F18" s="3">
        <v>1066</v>
      </c>
      <c r="G18" s="3"/>
      <c r="H18" s="3">
        <v>555</v>
      </c>
    </row>
    <row r="19" spans="1:8" ht="12.75" customHeight="1" x14ac:dyDescent="0.3">
      <c r="A19" s="1" t="s">
        <v>174</v>
      </c>
      <c r="B19" s="19">
        <f>SUM(B14:B18)</f>
        <v>1990</v>
      </c>
      <c r="C19" s="3"/>
      <c r="D19" s="3">
        <f>SUM(D14:D18)</f>
        <v>1933</v>
      </c>
      <c r="E19" s="3"/>
      <c r="F19" s="3">
        <f>H19*480/D19</f>
        <v>1237.8685980341438</v>
      </c>
      <c r="G19" s="3"/>
      <c r="H19" s="3">
        <f>SUM(H14:H18)</f>
        <v>4985</v>
      </c>
    </row>
    <row r="20" spans="1:8" ht="12.75" customHeight="1" x14ac:dyDescent="0.3">
      <c r="A20" s="1"/>
      <c r="B20" s="1"/>
      <c r="C20" s="3"/>
      <c r="D20" s="3"/>
      <c r="E20" s="3"/>
      <c r="F20" s="3"/>
      <c r="G20" s="3"/>
      <c r="H20" s="3"/>
    </row>
    <row r="21" spans="1:8" ht="12.75" customHeight="1" x14ac:dyDescent="0.3">
      <c r="A21" s="1" t="s">
        <v>175</v>
      </c>
      <c r="B21" s="19">
        <v>131</v>
      </c>
      <c r="C21" s="3"/>
      <c r="D21" s="3">
        <v>124</v>
      </c>
      <c r="E21" s="3"/>
      <c r="F21" s="3">
        <v>774</v>
      </c>
      <c r="G21" s="3"/>
      <c r="H21" s="3">
        <v>200</v>
      </c>
    </row>
    <row r="22" spans="1:8" ht="12.75" customHeight="1" x14ac:dyDescent="0.3">
      <c r="A22" s="1" t="s">
        <v>176</v>
      </c>
      <c r="B22" s="19">
        <v>435</v>
      </c>
      <c r="C22" s="3"/>
      <c r="D22" s="3">
        <v>190</v>
      </c>
      <c r="E22" s="3"/>
      <c r="F22" s="3">
        <v>632</v>
      </c>
      <c r="G22" s="3"/>
      <c r="H22" s="3">
        <v>250</v>
      </c>
    </row>
    <row r="23" spans="1:8" ht="12.75" customHeight="1" x14ac:dyDescent="0.3">
      <c r="A23" s="1" t="s">
        <v>177</v>
      </c>
      <c r="B23" s="19">
        <v>5950</v>
      </c>
      <c r="C23" s="3"/>
      <c r="D23" s="3">
        <v>3400</v>
      </c>
      <c r="E23" s="3"/>
      <c r="F23" s="3">
        <v>579</v>
      </c>
      <c r="G23" s="3"/>
      <c r="H23" s="3">
        <v>4100</v>
      </c>
    </row>
    <row r="24" spans="1:8" ht="12.75" customHeight="1" x14ac:dyDescent="0.3">
      <c r="A24" s="1" t="s">
        <v>178</v>
      </c>
      <c r="B24" s="19">
        <f>SUM(B21:B23)</f>
        <v>6516</v>
      </c>
      <c r="C24" s="3"/>
      <c r="D24" s="3">
        <f>SUM(D21:D23)</f>
        <v>3714</v>
      </c>
      <c r="E24" s="3"/>
      <c r="F24" s="3">
        <f>H24*480/D24</f>
        <v>588.04523424878835</v>
      </c>
      <c r="G24" s="3"/>
      <c r="H24" s="3">
        <f>SUM(H21:H23)</f>
        <v>4550</v>
      </c>
    </row>
    <row r="25" spans="1:8" ht="12.75" customHeight="1" x14ac:dyDescent="0.3">
      <c r="A25" s="1"/>
      <c r="B25" s="1"/>
      <c r="C25" s="3"/>
      <c r="D25" s="3"/>
      <c r="E25" s="3"/>
      <c r="F25" s="3"/>
      <c r="G25" s="3"/>
      <c r="H25" s="3"/>
    </row>
    <row r="26" spans="1:8" ht="12.75" customHeight="1" x14ac:dyDescent="0.3">
      <c r="A26" s="1" t="s">
        <v>179</v>
      </c>
      <c r="B26" s="19">
        <v>96</v>
      </c>
      <c r="C26" s="3"/>
      <c r="D26" s="3">
        <v>95</v>
      </c>
      <c r="E26" s="3"/>
      <c r="F26" s="3">
        <v>1263</v>
      </c>
      <c r="G26" s="3"/>
      <c r="H26" s="3">
        <v>250</v>
      </c>
    </row>
    <row r="27" spans="1:8" ht="12.75" customHeight="1" x14ac:dyDescent="0.3">
      <c r="A27" s="1" t="s">
        <v>180</v>
      </c>
      <c r="B27" s="19">
        <v>21</v>
      </c>
      <c r="C27" s="3"/>
      <c r="D27" s="3">
        <v>20.5</v>
      </c>
      <c r="E27" s="3"/>
      <c r="F27" s="3">
        <v>1405</v>
      </c>
      <c r="G27" s="3"/>
      <c r="H27" s="3">
        <v>60</v>
      </c>
    </row>
    <row r="28" spans="1:8" ht="12.75" customHeight="1" x14ac:dyDescent="0.3">
      <c r="A28" s="1" t="s">
        <v>181</v>
      </c>
      <c r="B28" s="19">
        <v>41</v>
      </c>
      <c r="C28" s="3"/>
      <c r="D28" s="3">
        <v>30</v>
      </c>
      <c r="E28" s="3"/>
      <c r="F28" s="3">
        <v>496</v>
      </c>
      <c r="G28" s="3"/>
      <c r="H28" s="3">
        <v>31</v>
      </c>
    </row>
    <row r="29" spans="1:8" ht="12.75" customHeight="1" x14ac:dyDescent="0.3">
      <c r="A29" s="1" t="s">
        <v>182</v>
      </c>
      <c r="B29" s="19">
        <f>SUM(B26:B28)</f>
        <v>158</v>
      </c>
      <c r="C29" s="3"/>
      <c r="D29" s="3">
        <f>SUM(D26:D28)</f>
        <v>145.5</v>
      </c>
      <c r="E29" s="3"/>
      <c r="F29" s="3">
        <f>H29*480/D29</f>
        <v>1124.9484536082475</v>
      </c>
      <c r="G29" s="3"/>
      <c r="H29" s="3">
        <f>SUM(H26:H28)</f>
        <v>341</v>
      </c>
    </row>
    <row r="30" spans="1:8" ht="12.75" customHeight="1" x14ac:dyDescent="0.3">
      <c r="A30" s="1"/>
      <c r="B30" s="1"/>
      <c r="C30" s="3"/>
      <c r="D30" s="3"/>
      <c r="E30" s="3"/>
      <c r="F30" s="3"/>
      <c r="G30" s="3"/>
      <c r="H30" s="3"/>
    </row>
    <row r="31" spans="1:8" ht="12.75" customHeight="1" x14ac:dyDescent="0.3">
      <c r="A31" s="1" t="s">
        <v>201</v>
      </c>
      <c r="B31" s="19">
        <v>10975</v>
      </c>
      <c r="C31" s="3"/>
      <c r="D31" s="3">
        <f>SUM(D12+D19+D24+D29)</f>
        <v>8070.5</v>
      </c>
      <c r="E31" s="3"/>
      <c r="F31" s="3">
        <f>H31*480/D31</f>
        <v>829.45046775292735</v>
      </c>
      <c r="G31" s="103"/>
      <c r="H31" s="3">
        <f>SUM(H12+H19+H24+H29)</f>
        <v>13946</v>
      </c>
    </row>
    <row r="32" spans="1:8" ht="12.75" customHeight="1" x14ac:dyDescent="0.3">
      <c r="A32" s="1"/>
      <c r="B32" s="1"/>
      <c r="C32" s="3"/>
      <c r="D32" s="3"/>
      <c r="E32" s="3"/>
      <c r="F32" s="3"/>
      <c r="G32" s="3"/>
      <c r="H32" s="3"/>
    </row>
    <row r="33" spans="1:8" ht="12.75" customHeight="1" x14ac:dyDescent="0.3">
      <c r="A33" s="1" t="s">
        <v>183</v>
      </c>
      <c r="B33" s="1"/>
      <c r="C33" s="3"/>
      <c r="D33" s="3"/>
      <c r="E33" s="3"/>
      <c r="F33" s="3"/>
      <c r="G33" s="3"/>
      <c r="H33" s="3"/>
    </row>
    <row r="34" spans="1:8" ht="12.75" customHeight="1" x14ac:dyDescent="0.3">
      <c r="A34" s="1" t="s">
        <v>179</v>
      </c>
      <c r="B34" s="19">
        <v>14</v>
      </c>
      <c r="C34" s="3"/>
      <c r="D34" s="3">
        <v>14</v>
      </c>
      <c r="E34" s="3"/>
      <c r="F34" s="3">
        <v>1029</v>
      </c>
      <c r="G34" s="3"/>
      <c r="H34" s="3">
        <v>30</v>
      </c>
    </row>
    <row r="35" spans="1:8" ht="12.75" customHeight="1" x14ac:dyDescent="0.3">
      <c r="A35" s="1" t="s">
        <v>180</v>
      </c>
      <c r="B35" s="19">
        <v>145</v>
      </c>
      <c r="C35" s="3"/>
      <c r="D35" s="3">
        <v>141</v>
      </c>
      <c r="E35" s="3"/>
      <c r="F35" s="3">
        <v>1226</v>
      </c>
      <c r="G35" s="3"/>
      <c r="H35" s="3">
        <v>360</v>
      </c>
    </row>
    <row r="36" spans="1:8" ht="12.75" customHeight="1" x14ac:dyDescent="0.3">
      <c r="A36" s="1" t="s">
        <v>181</v>
      </c>
      <c r="B36" s="19">
        <v>15</v>
      </c>
      <c r="C36" s="3"/>
      <c r="D36" s="3">
        <v>14.7</v>
      </c>
      <c r="E36" s="3"/>
      <c r="F36" s="3">
        <v>686</v>
      </c>
      <c r="G36" s="3"/>
      <c r="H36" s="3">
        <v>21</v>
      </c>
    </row>
    <row r="37" spans="1:8" ht="12.75" customHeight="1" x14ac:dyDescent="0.3">
      <c r="A37" s="1" t="s">
        <v>177</v>
      </c>
      <c r="B37" s="19">
        <v>33</v>
      </c>
      <c r="C37" s="3"/>
      <c r="D37" s="3">
        <v>31</v>
      </c>
      <c r="E37" s="3"/>
      <c r="F37" s="3">
        <v>883</v>
      </c>
      <c r="G37" s="3"/>
      <c r="H37" s="3">
        <v>57</v>
      </c>
    </row>
    <row r="38" spans="1:8" ht="12.75" customHeight="1" x14ac:dyDescent="0.3">
      <c r="A38" s="1"/>
      <c r="B38" s="19"/>
      <c r="C38" s="3"/>
      <c r="D38" s="3"/>
      <c r="E38" s="3"/>
      <c r="F38" s="3"/>
      <c r="G38" s="3"/>
      <c r="H38" s="3"/>
    </row>
    <row r="39" spans="1:8" ht="12.75" customHeight="1" x14ac:dyDescent="0.3">
      <c r="A39" s="1" t="s">
        <v>184</v>
      </c>
      <c r="B39" s="19">
        <v>207</v>
      </c>
      <c r="C39" s="3"/>
      <c r="D39" s="3">
        <f>SUM(D34:D38)</f>
        <v>200.7</v>
      </c>
      <c r="E39" s="3"/>
      <c r="F39" s="3">
        <f>H39*480/D39</f>
        <v>1119.2825112107623</v>
      </c>
      <c r="G39" s="103"/>
      <c r="H39" s="3">
        <f>SUM(H34:H38)</f>
        <v>468</v>
      </c>
    </row>
    <row r="40" spans="1:8" ht="12.75" customHeight="1" x14ac:dyDescent="0.3">
      <c r="A40" s="1"/>
      <c r="B40" s="19"/>
      <c r="C40" s="3"/>
      <c r="D40" s="3"/>
      <c r="E40" s="3"/>
      <c r="F40" s="3"/>
      <c r="G40" s="3"/>
      <c r="H40" s="3"/>
    </row>
    <row r="41" spans="1:8" ht="12.75" customHeight="1" x14ac:dyDescent="0.3">
      <c r="A41" s="40" t="s">
        <v>226</v>
      </c>
      <c r="B41" s="89">
        <f>SUM(B31+B39)</f>
        <v>11182</v>
      </c>
      <c r="C41" s="72"/>
      <c r="D41" s="72">
        <f>SUM(D31+D39)</f>
        <v>8271.2000000000007</v>
      </c>
      <c r="E41" s="72"/>
      <c r="F41" s="72">
        <f>H41*480/D41</f>
        <v>836.48321887996894</v>
      </c>
      <c r="G41" s="104"/>
      <c r="H41" s="72">
        <f>SUM(H31+H39)</f>
        <v>14414</v>
      </c>
    </row>
    <row r="42" spans="1:8" ht="3.9" customHeight="1" x14ac:dyDescent="0.3">
      <c r="A42" s="1"/>
      <c r="B42" s="1"/>
      <c r="C42" s="1"/>
      <c r="D42" s="59"/>
      <c r="E42" s="59"/>
      <c r="F42" s="59"/>
      <c r="G42" s="59"/>
      <c r="H42" s="102"/>
    </row>
    <row r="43" spans="1:8" ht="14.1" customHeight="1" x14ac:dyDescent="0.3">
      <c r="A43" s="1" t="s">
        <v>238</v>
      </c>
      <c r="B43" s="1"/>
      <c r="C43" s="1"/>
      <c r="D43" s="59"/>
      <c r="E43" s="59"/>
      <c r="F43" s="59"/>
      <c r="G43" s="59"/>
      <c r="H43" s="102"/>
    </row>
    <row r="44" spans="1:8" ht="6.9" customHeight="1" x14ac:dyDescent="0.3">
      <c r="A44" s="1"/>
      <c r="B44" s="1"/>
      <c r="C44" s="1"/>
      <c r="D44" s="59"/>
      <c r="E44" s="59"/>
      <c r="F44" s="59"/>
      <c r="G44" s="59"/>
      <c r="H44" s="102"/>
    </row>
    <row r="45" spans="1:8" ht="14.1" customHeight="1" x14ac:dyDescent="0.3">
      <c r="A45" s="1" t="s">
        <v>227</v>
      </c>
      <c r="B45" s="1"/>
      <c r="C45" s="1"/>
      <c r="D45" s="59"/>
      <c r="E45" s="59"/>
      <c r="F45" s="59"/>
      <c r="G45" s="59"/>
      <c r="H45" s="102"/>
    </row>
    <row r="46" spans="1:8" ht="14.1" customHeight="1" x14ac:dyDescent="0.3">
      <c r="A46" s="1" t="s">
        <v>228</v>
      </c>
      <c r="B46" s="1"/>
      <c r="C46" s="1"/>
      <c r="D46" s="59"/>
      <c r="E46" s="59"/>
      <c r="F46" s="59"/>
      <c r="G46" s="59"/>
      <c r="H46" s="102"/>
    </row>
    <row r="47" spans="1:8" ht="6.9" customHeight="1" x14ac:dyDescent="0.3">
      <c r="A47" s="1"/>
      <c r="B47" s="1"/>
      <c r="C47" s="1"/>
      <c r="D47" s="59"/>
      <c r="E47" s="59"/>
      <c r="F47" s="59"/>
      <c r="G47" s="59"/>
      <c r="H47" s="102"/>
    </row>
    <row r="48" spans="1:8" ht="14.1" customHeight="1" x14ac:dyDescent="0.3">
      <c r="A48" s="1" t="s">
        <v>242</v>
      </c>
      <c r="B48" s="102"/>
      <c r="C48" s="102"/>
      <c r="D48" s="102"/>
      <c r="E48" s="102"/>
      <c r="F48" s="102"/>
      <c r="G48" s="102"/>
      <c r="H48" s="1"/>
    </row>
    <row r="49" spans="1:8" ht="5.0999999999999996" customHeight="1" x14ac:dyDescent="0.3">
      <c r="A49" s="1"/>
      <c r="B49" s="97"/>
      <c r="C49" s="97"/>
      <c r="D49" s="97"/>
      <c r="E49" s="97"/>
      <c r="F49" s="97"/>
      <c r="G49" s="97"/>
      <c r="H49" s="1"/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0"/>
  <sheetViews>
    <sheetView showGridLines="0" workbookViewId="0"/>
  </sheetViews>
  <sheetFormatPr defaultRowHeight="14.4" x14ac:dyDescent="0.3"/>
  <cols>
    <col min="1" max="1" width="16.441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x14ac:dyDescent="0.3">
      <c r="A1" s="40" t="s">
        <v>188</v>
      </c>
      <c r="B1" s="40"/>
      <c r="C1" s="40"/>
      <c r="D1" s="40"/>
      <c r="E1" s="40"/>
      <c r="F1" s="40"/>
      <c r="G1" s="40"/>
      <c r="H1" s="40"/>
      <c r="I1" s="30"/>
    </row>
    <row r="2" spans="1:9" x14ac:dyDescent="0.3">
      <c r="A2" s="1"/>
      <c r="B2" s="1"/>
      <c r="C2" s="1"/>
      <c r="D2" s="43"/>
      <c r="E2" s="43"/>
      <c r="F2" s="44" t="s">
        <v>230</v>
      </c>
      <c r="G2" s="105"/>
      <c r="H2" s="105"/>
      <c r="I2" s="30"/>
    </row>
    <row r="3" spans="1:9" x14ac:dyDescent="0.3">
      <c r="A3" s="45" t="s">
        <v>1</v>
      </c>
      <c r="B3" s="47" t="s">
        <v>216</v>
      </c>
      <c r="C3" s="46"/>
      <c r="D3" s="47" t="s">
        <v>236</v>
      </c>
      <c r="E3" s="106"/>
      <c r="F3" s="47" t="s">
        <v>237</v>
      </c>
      <c r="G3" s="106"/>
      <c r="H3" s="47" t="s">
        <v>241</v>
      </c>
      <c r="I3" s="1"/>
    </row>
    <row r="4" spans="1:9" ht="9" customHeight="1" x14ac:dyDescent="0.3">
      <c r="A4" s="48"/>
      <c r="B4" s="2"/>
      <c r="C4" s="2"/>
      <c r="D4" s="2"/>
      <c r="E4" s="2"/>
      <c r="F4" s="2"/>
      <c r="G4" s="2"/>
      <c r="H4" s="2"/>
      <c r="I4" s="30"/>
    </row>
    <row r="5" spans="1:9" x14ac:dyDescent="0.3">
      <c r="A5" s="48"/>
      <c r="B5" s="108" t="s">
        <v>2</v>
      </c>
      <c r="C5" s="108"/>
      <c r="D5" s="108"/>
      <c r="E5" s="108"/>
      <c r="F5" s="108"/>
      <c r="G5" s="108"/>
      <c r="H5" s="108"/>
      <c r="I5" s="30"/>
    </row>
    <row r="6" spans="1:9" x14ac:dyDescent="0.3">
      <c r="A6" s="1" t="s">
        <v>3</v>
      </c>
      <c r="B6" s="107"/>
      <c r="C6" s="107"/>
      <c r="D6" s="107"/>
      <c r="E6" s="107"/>
      <c r="F6" s="107"/>
      <c r="G6" s="1"/>
      <c r="H6" s="1"/>
      <c r="I6" s="30"/>
    </row>
    <row r="7" spans="1:9" ht="15" customHeight="1" x14ac:dyDescent="0.3">
      <c r="A7" s="1" t="s">
        <v>4</v>
      </c>
      <c r="B7" s="49">
        <v>10.083</v>
      </c>
      <c r="C7" s="1"/>
      <c r="D7" s="49">
        <v>10.975</v>
      </c>
      <c r="E7" s="49"/>
      <c r="F7" s="49">
        <v>10.975</v>
      </c>
      <c r="G7" s="49"/>
      <c r="H7" s="49">
        <v>10.975</v>
      </c>
      <c r="I7" s="30"/>
    </row>
    <row r="8" spans="1:9" x14ac:dyDescent="0.3">
      <c r="A8" s="1" t="s">
        <v>5</v>
      </c>
      <c r="B8" s="49">
        <v>6.3019999999999996</v>
      </c>
      <c r="C8" s="1"/>
      <c r="D8" s="49">
        <v>8.4429999999999996</v>
      </c>
      <c r="E8" s="49"/>
      <c r="F8" s="49">
        <v>8.0709999999999997</v>
      </c>
      <c r="G8" s="49"/>
      <c r="H8" s="49">
        <v>8.0709999999999997</v>
      </c>
      <c r="I8" s="30"/>
    </row>
    <row r="9" spans="1:9" ht="6.75" customHeight="1" x14ac:dyDescent="0.3">
      <c r="A9" s="1"/>
      <c r="B9" s="49"/>
      <c r="C9" s="49"/>
      <c r="D9" s="49"/>
      <c r="E9" s="49"/>
      <c r="F9" s="49"/>
      <c r="G9" s="49"/>
      <c r="H9" s="3"/>
      <c r="I9" s="30"/>
    </row>
    <row r="10" spans="1:9" x14ac:dyDescent="0.3">
      <c r="A10" s="1"/>
      <c r="B10" s="108" t="s">
        <v>185</v>
      </c>
      <c r="C10" s="109"/>
      <c r="D10" s="109"/>
      <c r="E10" s="109"/>
      <c r="F10" s="109"/>
      <c r="G10" s="109"/>
      <c r="H10" s="109"/>
      <c r="I10" s="30"/>
    </row>
    <row r="11" spans="1:9" ht="8.25" customHeight="1" x14ac:dyDescent="0.3">
      <c r="A11" s="1"/>
      <c r="B11" s="51"/>
      <c r="C11" s="51"/>
      <c r="D11" s="52"/>
      <c r="E11" s="52"/>
      <c r="F11" s="52"/>
      <c r="G11" s="52"/>
      <c r="H11" s="53"/>
      <c r="I11" s="30"/>
    </row>
    <row r="12" spans="1:9" x14ac:dyDescent="0.3">
      <c r="A12" s="1" t="s">
        <v>7</v>
      </c>
      <c r="B12" s="2">
        <v>895</v>
      </c>
      <c r="C12" s="1"/>
      <c r="D12" s="2">
        <v>782</v>
      </c>
      <c r="E12" s="1"/>
      <c r="F12" s="2">
        <v>829</v>
      </c>
      <c r="G12" s="1"/>
      <c r="H12" s="2">
        <v>829</v>
      </c>
      <c r="I12" s="30"/>
    </row>
    <row r="13" spans="1:9" ht="8.25" customHeight="1" x14ac:dyDescent="0.3">
      <c r="A13" s="1"/>
      <c r="B13" s="1"/>
      <c r="C13" s="1"/>
      <c r="D13" s="1"/>
      <c r="E13" s="1"/>
      <c r="F13" s="1"/>
      <c r="G13" s="1"/>
      <c r="H13" s="1"/>
      <c r="I13" s="30"/>
    </row>
    <row r="14" spans="1:9" x14ac:dyDescent="0.3">
      <c r="A14" s="1"/>
      <c r="B14" s="108" t="s">
        <v>8</v>
      </c>
      <c r="C14" s="109"/>
      <c r="D14" s="109"/>
      <c r="E14" s="109"/>
      <c r="F14" s="109"/>
      <c r="G14" s="109"/>
      <c r="H14" s="109"/>
      <c r="I14" s="30"/>
    </row>
    <row r="15" spans="1:9" ht="8.25" customHeight="1" x14ac:dyDescent="0.3">
      <c r="A15" s="1"/>
      <c r="B15" s="51"/>
      <c r="C15" s="51"/>
      <c r="D15" s="52"/>
      <c r="E15" s="52"/>
      <c r="F15" s="52"/>
      <c r="G15" s="52"/>
      <c r="H15" s="1"/>
      <c r="I15" s="30"/>
    </row>
    <row r="16" spans="1:9" x14ac:dyDescent="0.3">
      <c r="A16" s="1" t="s">
        <v>9</v>
      </c>
      <c r="B16" s="49">
        <v>4.4779999999999998</v>
      </c>
      <c r="C16" s="49"/>
      <c r="D16" s="49">
        <v>3.0019999999999998</v>
      </c>
      <c r="E16" s="107"/>
      <c r="F16" s="49">
        <v>3.0019999999999998</v>
      </c>
      <c r="G16" s="107"/>
      <c r="H16" s="49">
        <v>3.0019999999999998</v>
      </c>
      <c r="I16" s="31"/>
    </row>
    <row r="17" spans="1:9" x14ac:dyDescent="0.3">
      <c r="A17" s="1" t="s">
        <v>10</v>
      </c>
      <c r="B17" s="49">
        <v>11.75</v>
      </c>
      <c r="C17" s="49"/>
      <c r="D17" s="49">
        <v>13.757</v>
      </c>
      <c r="E17" s="107"/>
      <c r="F17" s="49">
        <v>13.946</v>
      </c>
      <c r="G17" s="107"/>
      <c r="H17" s="49">
        <v>13.946</v>
      </c>
      <c r="I17" s="31"/>
    </row>
    <row r="18" spans="1:9" x14ac:dyDescent="0.3">
      <c r="A18" s="1" t="s">
        <v>11</v>
      </c>
      <c r="B18" s="49">
        <v>16.23</v>
      </c>
      <c r="C18" s="49"/>
      <c r="D18" s="49">
        <v>16.759</v>
      </c>
      <c r="E18" s="107"/>
      <c r="F18" s="49">
        <v>16.948</v>
      </c>
      <c r="G18" s="107"/>
      <c r="H18" s="49">
        <v>16.948</v>
      </c>
      <c r="I18" s="31"/>
    </row>
    <row r="19" spans="1:9" x14ac:dyDescent="0.3">
      <c r="A19" s="1" t="s">
        <v>12</v>
      </c>
      <c r="B19" s="49">
        <v>1.84</v>
      </c>
      <c r="C19" s="49"/>
      <c r="D19" s="49">
        <v>1.79</v>
      </c>
      <c r="E19" s="107"/>
      <c r="F19" s="49">
        <v>1.79</v>
      </c>
      <c r="G19" s="107"/>
      <c r="H19" s="49">
        <v>1.69</v>
      </c>
      <c r="I19" s="31"/>
    </row>
    <row r="20" spans="1:9" x14ac:dyDescent="0.3">
      <c r="A20" s="1" t="s">
        <v>13</v>
      </c>
      <c r="B20" s="49">
        <v>11.42</v>
      </c>
      <c r="C20" s="49"/>
      <c r="D20" s="49">
        <v>10.9</v>
      </c>
      <c r="E20" s="107"/>
      <c r="F20" s="49">
        <v>10.6</v>
      </c>
      <c r="G20" s="107"/>
      <c r="H20" s="49">
        <v>10.6</v>
      </c>
      <c r="I20" s="31"/>
    </row>
    <row r="21" spans="1:9" x14ac:dyDescent="0.3">
      <c r="A21" s="1" t="s">
        <v>14</v>
      </c>
      <c r="B21" s="49">
        <v>13.26</v>
      </c>
      <c r="C21" s="49"/>
      <c r="D21" s="49">
        <v>12.69</v>
      </c>
      <c r="E21" s="107"/>
      <c r="F21" s="49">
        <v>12.39</v>
      </c>
      <c r="G21" s="107"/>
      <c r="H21" s="49">
        <v>12.29</v>
      </c>
      <c r="I21" s="31"/>
    </row>
    <row r="22" spans="1:9" x14ac:dyDescent="0.3">
      <c r="A22" s="1" t="s">
        <v>15</v>
      </c>
      <c r="B22" s="49">
        <v>3.0019999999999998</v>
      </c>
      <c r="C22" s="49"/>
      <c r="D22" s="49">
        <v>4.1589999999999998</v>
      </c>
      <c r="E22" s="107"/>
      <c r="F22" s="49">
        <v>4.5890000000000004</v>
      </c>
      <c r="G22" s="107"/>
      <c r="H22" s="49">
        <v>4.6890000000000001</v>
      </c>
      <c r="I22" s="31"/>
    </row>
    <row r="23" spans="1:9" ht="8.25" customHeight="1" x14ac:dyDescent="0.3">
      <c r="A23" s="1"/>
      <c r="B23" s="49"/>
      <c r="C23" s="49"/>
      <c r="D23" s="107"/>
      <c r="E23" s="49"/>
      <c r="F23" s="49"/>
      <c r="G23" s="49"/>
      <c r="H23" s="1"/>
      <c r="I23" s="30"/>
    </row>
    <row r="24" spans="1:9" x14ac:dyDescent="0.3">
      <c r="A24" s="1"/>
      <c r="B24" s="108" t="s">
        <v>16</v>
      </c>
      <c r="C24" s="109"/>
      <c r="D24" s="109"/>
      <c r="E24" s="109"/>
      <c r="F24" s="109"/>
      <c r="G24" s="109"/>
      <c r="H24" s="109"/>
      <c r="I24" s="30"/>
    </row>
    <row r="25" spans="1:9" ht="6.75" customHeight="1" x14ac:dyDescent="0.3">
      <c r="A25" s="1"/>
      <c r="B25" s="51"/>
      <c r="C25" s="51"/>
      <c r="D25" s="42"/>
      <c r="E25" s="42"/>
      <c r="F25" s="42"/>
      <c r="G25" s="42"/>
      <c r="H25" s="1"/>
      <c r="I25" s="30"/>
    </row>
    <row r="26" spans="1:9" x14ac:dyDescent="0.3">
      <c r="A26" s="1" t="s">
        <v>17</v>
      </c>
      <c r="B26" s="54">
        <v>22.6</v>
      </c>
      <c r="C26" s="1"/>
      <c r="D26" s="54">
        <v>32.799999999999997</v>
      </c>
      <c r="E26" s="4"/>
      <c r="F26" s="54">
        <v>37</v>
      </c>
      <c r="G26" s="4"/>
      <c r="H26" s="54">
        <v>38.200000000000003</v>
      </c>
      <c r="I26" s="31"/>
    </row>
    <row r="27" spans="1:9" ht="7.5" customHeight="1" x14ac:dyDescent="0.3">
      <c r="A27" s="1"/>
      <c r="B27" s="107"/>
      <c r="C27" s="107"/>
      <c r="D27" s="4"/>
      <c r="E27" s="4"/>
      <c r="F27" s="107"/>
      <c r="G27" s="107"/>
      <c r="H27" s="107"/>
      <c r="I27" s="30"/>
    </row>
    <row r="28" spans="1:9" x14ac:dyDescent="0.3">
      <c r="A28" s="1"/>
      <c r="B28" s="108" t="s">
        <v>18</v>
      </c>
      <c r="C28" s="109"/>
      <c r="D28" s="109"/>
      <c r="E28" s="109"/>
      <c r="F28" s="109"/>
      <c r="G28" s="109"/>
      <c r="H28" s="109"/>
      <c r="I28" s="30"/>
    </row>
    <row r="29" spans="1:9" ht="7.5" customHeight="1" x14ac:dyDescent="0.3">
      <c r="A29" s="1"/>
      <c r="B29" s="51"/>
      <c r="C29" s="51"/>
      <c r="D29" s="55"/>
      <c r="E29" s="55"/>
      <c r="F29" s="55"/>
      <c r="G29" s="55"/>
      <c r="H29" s="1"/>
      <c r="I29" s="30"/>
    </row>
    <row r="30" spans="1:9" x14ac:dyDescent="0.3">
      <c r="A30" s="1" t="s">
        <v>19</v>
      </c>
      <c r="B30" s="107"/>
      <c r="C30" s="107"/>
      <c r="D30" s="42"/>
      <c r="E30" s="42"/>
      <c r="F30" s="42"/>
      <c r="G30" s="42"/>
      <c r="H30" s="1"/>
      <c r="I30" s="30"/>
    </row>
    <row r="31" spans="1:9" x14ac:dyDescent="0.3">
      <c r="A31" s="1" t="s">
        <v>4</v>
      </c>
      <c r="B31" s="4">
        <v>147</v>
      </c>
      <c r="C31" s="12"/>
      <c r="D31" s="4">
        <v>199</v>
      </c>
      <c r="E31" s="4"/>
      <c r="F31" s="4">
        <v>207</v>
      </c>
      <c r="G31" s="4"/>
      <c r="H31" s="4">
        <v>207</v>
      </c>
      <c r="I31" s="30"/>
    </row>
    <row r="32" spans="1:9" x14ac:dyDescent="0.3">
      <c r="A32" s="1" t="s">
        <v>5</v>
      </c>
      <c r="B32" s="4">
        <v>137.80000000000001</v>
      </c>
      <c r="C32" s="12"/>
      <c r="D32" s="4">
        <v>192</v>
      </c>
      <c r="E32" s="4"/>
      <c r="F32" s="4">
        <v>200.7</v>
      </c>
      <c r="G32" s="4"/>
      <c r="H32" s="4">
        <v>200.7</v>
      </c>
      <c r="I32" s="30"/>
    </row>
    <row r="33" spans="1:9" ht="7.5" customHeight="1" x14ac:dyDescent="0.3">
      <c r="A33" s="1"/>
      <c r="B33" s="56"/>
      <c r="C33" s="56"/>
      <c r="D33" s="56"/>
      <c r="E33" s="56"/>
      <c r="F33" s="56"/>
      <c r="G33" s="56"/>
      <c r="H33" s="1"/>
      <c r="I33" s="30"/>
    </row>
    <row r="34" spans="1:9" x14ac:dyDescent="0.3">
      <c r="A34" s="1"/>
      <c r="B34" s="108" t="s">
        <v>6</v>
      </c>
      <c r="C34" s="109"/>
      <c r="D34" s="109"/>
      <c r="E34" s="109"/>
      <c r="F34" s="109"/>
      <c r="G34" s="109"/>
      <c r="H34" s="109"/>
      <c r="I34" s="30"/>
    </row>
    <row r="35" spans="1:9" ht="8.25" customHeight="1" x14ac:dyDescent="0.3">
      <c r="A35" s="1"/>
      <c r="B35" s="51"/>
      <c r="C35" s="51"/>
      <c r="D35" s="107"/>
      <c r="E35" s="53"/>
      <c r="F35" s="42"/>
      <c r="G35" s="42"/>
      <c r="H35" s="1"/>
      <c r="I35" s="30"/>
    </row>
    <row r="36" spans="1:9" x14ac:dyDescent="0.3">
      <c r="A36" s="1" t="s">
        <v>7</v>
      </c>
      <c r="B36" s="3">
        <v>1101</v>
      </c>
      <c r="C36" s="3"/>
      <c r="D36" s="3">
        <v>1245</v>
      </c>
      <c r="E36" s="107"/>
      <c r="F36" s="3">
        <v>1119</v>
      </c>
      <c r="G36" s="107"/>
      <c r="H36" s="3">
        <v>1119</v>
      </c>
      <c r="I36" s="30"/>
    </row>
    <row r="37" spans="1:9" ht="9" customHeight="1" x14ac:dyDescent="0.3">
      <c r="A37" s="1"/>
      <c r="B37" s="9"/>
      <c r="C37" s="9"/>
      <c r="D37" s="9"/>
      <c r="E37" s="9"/>
      <c r="F37" s="9"/>
      <c r="G37" s="9"/>
      <c r="H37" s="1"/>
      <c r="I37" s="30"/>
    </row>
    <row r="38" spans="1:9" x14ac:dyDescent="0.3">
      <c r="A38" s="1"/>
      <c r="B38" s="108" t="s">
        <v>20</v>
      </c>
      <c r="C38" s="109"/>
      <c r="D38" s="109"/>
      <c r="E38" s="109"/>
      <c r="F38" s="109"/>
      <c r="G38" s="109"/>
      <c r="H38" s="109"/>
      <c r="I38" s="30"/>
    </row>
    <row r="39" spans="1:9" ht="6.75" customHeight="1" x14ac:dyDescent="0.3">
      <c r="A39" s="1"/>
      <c r="B39" s="51"/>
      <c r="C39" s="51"/>
      <c r="D39" s="53"/>
      <c r="E39" s="53"/>
      <c r="F39" s="53"/>
      <c r="G39" s="53"/>
      <c r="H39" s="107"/>
      <c r="I39" s="30"/>
    </row>
    <row r="40" spans="1:9" x14ac:dyDescent="0.3">
      <c r="A40" s="1" t="s">
        <v>9</v>
      </c>
      <c r="B40" s="1">
        <v>172</v>
      </c>
      <c r="C40" s="1"/>
      <c r="D40" s="1">
        <v>148</v>
      </c>
      <c r="E40" s="1"/>
      <c r="F40" s="1">
        <v>148</v>
      </c>
      <c r="G40" s="1"/>
      <c r="H40" s="1">
        <v>148</v>
      </c>
      <c r="I40" s="30"/>
    </row>
    <row r="41" spans="1:9" x14ac:dyDescent="0.3">
      <c r="A41" s="1" t="s">
        <v>10</v>
      </c>
      <c r="B41" s="1">
        <v>316</v>
      </c>
      <c r="C41" s="3"/>
      <c r="D41" s="1">
        <v>498</v>
      </c>
      <c r="E41" s="1"/>
      <c r="F41" s="1">
        <v>468</v>
      </c>
      <c r="G41" s="1"/>
      <c r="H41" s="1">
        <v>468</v>
      </c>
      <c r="I41" s="30"/>
    </row>
    <row r="42" spans="1:9" x14ac:dyDescent="0.3">
      <c r="A42" s="1" t="s">
        <v>11</v>
      </c>
      <c r="B42" s="3">
        <v>488</v>
      </c>
      <c r="C42" s="3"/>
      <c r="D42" s="3">
        <v>651</v>
      </c>
      <c r="E42" s="1"/>
      <c r="F42" s="3">
        <v>621</v>
      </c>
      <c r="G42" s="1"/>
      <c r="H42" s="3">
        <v>621</v>
      </c>
      <c r="I42" s="30"/>
    </row>
    <row r="43" spans="1:9" x14ac:dyDescent="0.3">
      <c r="A43" s="1" t="s">
        <v>12</v>
      </c>
      <c r="B43" s="1">
        <v>10</v>
      </c>
      <c r="C43" s="3"/>
      <c r="D43" s="1">
        <v>10</v>
      </c>
      <c r="E43" s="1"/>
      <c r="F43" s="1">
        <v>10</v>
      </c>
      <c r="G43" s="1"/>
      <c r="H43" s="1">
        <v>10</v>
      </c>
      <c r="I43" s="30"/>
    </row>
    <row r="44" spans="1:9" x14ac:dyDescent="0.3">
      <c r="A44" s="1" t="s">
        <v>13</v>
      </c>
      <c r="B44" s="1">
        <v>330</v>
      </c>
      <c r="C44" s="3"/>
      <c r="D44" s="1">
        <v>400</v>
      </c>
      <c r="E44" s="1"/>
      <c r="F44" s="1">
        <v>400</v>
      </c>
      <c r="G44" s="1"/>
      <c r="H44" s="1">
        <v>400</v>
      </c>
      <c r="I44" s="30"/>
    </row>
    <row r="45" spans="1:9" x14ac:dyDescent="0.3">
      <c r="A45" s="1" t="s">
        <v>14</v>
      </c>
      <c r="B45" s="1">
        <v>340</v>
      </c>
      <c r="C45" s="3"/>
      <c r="D45" s="1">
        <v>410</v>
      </c>
      <c r="E45" s="1"/>
      <c r="F45" s="1">
        <v>410</v>
      </c>
      <c r="G45" s="1"/>
      <c r="H45" s="1">
        <v>410</v>
      </c>
      <c r="I45" s="30"/>
    </row>
    <row r="46" spans="1:9" x14ac:dyDescent="0.3">
      <c r="A46" s="1" t="s">
        <v>15</v>
      </c>
      <c r="B46" s="1">
        <v>148</v>
      </c>
      <c r="C46" s="1"/>
      <c r="D46" s="1">
        <v>241</v>
      </c>
      <c r="E46" s="1"/>
      <c r="F46" s="1">
        <v>211</v>
      </c>
      <c r="G46" s="1"/>
      <c r="H46" s="1">
        <v>211</v>
      </c>
      <c r="I46" s="30"/>
    </row>
    <row r="47" spans="1:9" ht="7.5" customHeight="1" x14ac:dyDescent="0.3">
      <c r="A47" s="1"/>
      <c r="B47" s="1"/>
      <c r="C47" s="1"/>
      <c r="D47" s="1"/>
      <c r="E47" s="1"/>
      <c r="F47" s="107"/>
      <c r="G47" s="107"/>
      <c r="H47" s="107"/>
      <c r="I47" s="30"/>
    </row>
    <row r="48" spans="1:9" x14ac:dyDescent="0.3">
      <c r="A48" s="1"/>
      <c r="B48" s="108" t="s">
        <v>16</v>
      </c>
      <c r="C48" s="109"/>
      <c r="D48" s="109"/>
      <c r="E48" s="109"/>
      <c r="F48" s="109"/>
      <c r="G48" s="109"/>
      <c r="H48" s="109"/>
      <c r="I48" s="30"/>
    </row>
    <row r="49" spans="1:9" ht="8.25" customHeight="1" x14ac:dyDescent="0.3">
      <c r="A49" s="1"/>
      <c r="B49" s="51"/>
      <c r="C49" s="51"/>
      <c r="D49" s="42"/>
      <c r="E49" s="42"/>
      <c r="F49" s="12"/>
      <c r="G49" s="12"/>
      <c r="H49" s="1"/>
      <c r="I49" s="30"/>
    </row>
    <row r="50" spans="1:9" x14ac:dyDescent="0.3">
      <c r="A50" s="40" t="s">
        <v>17</v>
      </c>
      <c r="B50" s="57">
        <v>43.5</v>
      </c>
      <c r="C50" s="58"/>
      <c r="D50" s="57">
        <v>58.8</v>
      </c>
      <c r="E50" s="106"/>
      <c r="F50" s="57">
        <v>51.5</v>
      </c>
      <c r="G50" s="106"/>
      <c r="H50" s="57">
        <v>51.5</v>
      </c>
      <c r="I50" s="30"/>
    </row>
    <row r="51" spans="1:9" ht="3.9" customHeight="1" x14ac:dyDescent="0.3">
      <c r="A51" s="1"/>
      <c r="B51" s="4"/>
      <c r="C51" s="4"/>
      <c r="D51" s="12"/>
      <c r="E51" s="12"/>
      <c r="F51" s="12"/>
      <c r="G51" s="12"/>
      <c r="H51" s="12"/>
      <c r="I51" s="30"/>
    </row>
    <row r="52" spans="1:9" ht="14.1" customHeight="1" x14ac:dyDescent="0.3">
      <c r="A52" s="1" t="s">
        <v>238</v>
      </c>
      <c r="B52" s="59"/>
      <c r="C52" s="59"/>
      <c r="D52" s="59"/>
      <c r="E52" s="59"/>
      <c r="F52" s="59"/>
      <c r="G52" s="59"/>
      <c r="H52" s="59"/>
      <c r="I52" s="30"/>
    </row>
    <row r="53" spans="1:9" ht="14.1" customHeight="1" x14ac:dyDescent="0.3">
      <c r="A53" s="1" t="s">
        <v>231</v>
      </c>
      <c r="B53" s="59"/>
      <c r="C53" s="59"/>
      <c r="D53" s="59"/>
      <c r="E53" s="59"/>
      <c r="F53" s="59"/>
      <c r="G53" s="59"/>
      <c r="H53" s="59"/>
      <c r="I53" s="30"/>
    </row>
    <row r="54" spans="1:9" ht="6.9" customHeight="1" x14ac:dyDescent="0.3">
      <c r="A54" s="107"/>
      <c r="B54" s="107"/>
      <c r="C54" s="107"/>
      <c r="D54" s="107"/>
      <c r="E54" s="107"/>
      <c r="F54" s="107"/>
      <c r="G54" s="107"/>
      <c r="H54" s="107"/>
      <c r="I54" s="30"/>
    </row>
    <row r="55" spans="1:9" ht="14.1" customHeight="1" x14ac:dyDescent="0.3">
      <c r="A55" s="1" t="s">
        <v>207</v>
      </c>
      <c r="B55" s="107"/>
      <c r="C55" s="107"/>
      <c r="D55" s="107"/>
      <c r="E55" s="107"/>
      <c r="F55" s="107"/>
      <c r="G55" s="107"/>
      <c r="H55" s="107"/>
      <c r="I55" s="30"/>
    </row>
    <row r="56" spans="1:9" ht="14.1" customHeight="1" x14ac:dyDescent="0.3">
      <c r="A56" s="1" t="s">
        <v>208</v>
      </c>
      <c r="B56" s="107"/>
      <c r="C56" s="107"/>
      <c r="D56" s="107"/>
      <c r="E56" s="107"/>
      <c r="F56" s="107"/>
      <c r="G56" s="107"/>
      <c r="H56" s="107"/>
      <c r="I56" s="30"/>
    </row>
    <row r="57" spans="1:9" ht="6.9" customHeight="1" x14ac:dyDescent="0.3">
      <c r="A57" s="1"/>
      <c r="B57" s="107"/>
      <c r="C57" s="107"/>
      <c r="D57" s="107"/>
      <c r="E57" s="107"/>
      <c r="F57" s="107"/>
      <c r="G57" s="107"/>
      <c r="H57" s="107"/>
      <c r="I57" s="30"/>
    </row>
    <row r="58" spans="1:9" ht="14.1" customHeight="1" x14ac:dyDescent="0.3">
      <c r="A58" s="1" t="s">
        <v>242</v>
      </c>
      <c r="B58" s="1"/>
      <c r="C58" s="107"/>
      <c r="D58" s="107"/>
      <c r="E58" s="107"/>
      <c r="F58" s="107"/>
      <c r="G58" s="107"/>
      <c r="H58" s="107"/>
      <c r="I58" s="30"/>
    </row>
    <row r="60" spans="1:9" x14ac:dyDescent="0.3">
      <c r="A60" s="7"/>
      <c r="B60" s="7"/>
      <c r="C60" s="7"/>
      <c r="D60" s="7"/>
      <c r="E60" s="7"/>
      <c r="F60" s="7"/>
      <c r="G60" s="7"/>
      <c r="H60" s="7"/>
      <c r="I60" s="7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9"/>
  <sheetViews>
    <sheetView showGridLines="0" workbookViewId="0"/>
  </sheetViews>
  <sheetFormatPr defaultRowHeight="14.4" x14ac:dyDescent="0.3"/>
  <cols>
    <col min="1" max="1" width="17.66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x14ac:dyDescent="0.3">
      <c r="A1" s="40" t="s">
        <v>189</v>
      </c>
      <c r="B1" s="40"/>
      <c r="C1" s="40"/>
      <c r="D1" s="40"/>
      <c r="E1" s="40"/>
      <c r="F1" s="40"/>
      <c r="G1" s="40"/>
      <c r="H1" s="40"/>
      <c r="I1" s="30"/>
    </row>
    <row r="2" spans="1:9" x14ac:dyDescent="0.3">
      <c r="A2" s="1"/>
      <c r="B2" s="1"/>
      <c r="C2" s="1"/>
      <c r="D2" s="43"/>
      <c r="E2" s="43"/>
      <c r="F2" s="44" t="s">
        <v>230</v>
      </c>
      <c r="G2" s="43"/>
      <c r="H2" s="44"/>
      <c r="I2" s="30"/>
    </row>
    <row r="3" spans="1:9" x14ac:dyDescent="0.3">
      <c r="A3" s="45" t="s">
        <v>1</v>
      </c>
      <c r="B3" s="47" t="s">
        <v>216</v>
      </c>
      <c r="C3" s="46"/>
      <c r="D3" s="47" t="s">
        <v>236</v>
      </c>
      <c r="E3" s="106"/>
      <c r="F3" s="47" t="s">
        <v>237</v>
      </c>
      <c r="G3" s="106"/>
      <c r="H3" s="47" t="s">
        <v>241</v>
      </c>
      <c r="I3" s="30"/>
    </row>
    <row r="4" spans="1:9" ht="8.25" customHeight="1" x14ac:dyDescent="0.3">
      <c r="A4" s="48"/>
      <c r="B4" s="2"/>
      <c r="C4" s="2"/>
      <c r="D4" s="2"/>
      <c r="E4" s="2"/>
      <c r="F4" s="2"/>
      <c r="G4" s="2"/>
      <c r="H4" s="2"/>
      <c r="I4" s="2"/>
    </row>
    <row r="5" spans="1:9" x14ac:dyDescent="0.3">
      <c r="A5" s="1"/>
      <c r="B5" s="108" t="s">
        <v>21</v>
      </c>
      <c r="C5" s="108"/>
      <c r="D5" s="108"/>
      <c r="E5" s="108"/>
      <c r="F5" s="108"/>
      <c r="G5" s="108"/>
      <c r="H5" s="108"/>
      <c r="I5" s="30"/>
    </row>
    <row r="6" spans="1:9" x14ac:dyDescent="0.3">
      <c r="A6" s="1" t="s">
        <v>22</v>
      </c>
      <c r="B6" s="1"/>
      <c r="C6" s="1"/>
      <c r="D6" s="1"/>
      <c r="E6" s="1"/>
      <c r="F6" s="1"/>
      <c r="G6" s="1"/>
      <c r="H6" s="1"/>
      <c r="I6" s="30"/>
    </row>
    <row r="7" spans="1:9" x14ac:dyDescent="0.3">
      <c r="A7" s="1" t="s">
        <v>23</v>
      </c>
      <c r="B7" s="1"/>
      <c r="C7" s="1"/>
      <c r="D7" s="1"/>
      <c r="E7" s="1"/>
      <c r="F7" s="1"/>
      <c r="G7" s="1"/>
      <c r="H7" s="1"/>
      <c r="I7" s="30"/>
    </row>
    <row r="8" spans="1:9" x14ac:dyDescent="0.3">
      <c r="A8" s="1" t="s">
        <v>24</v>
      </c>
      <c r="B8" s="14">
        <v>75.900000000000006</v>
      </c>
      <c r="C8" s="14"/>
      <c r="D8" s="14">
        <v>74.16</v>
      </c>
      <c r="E8" s="14"/>
      <c r="F8" s="14">
        <v>74.16</v>
      </c>
      <c r="G8" s="14"/>
      <c r="H8" s="14">
        <v>73.709999999999994</v>
      </c>
      <c r="I8" s="1"/>
    </row>
    <row r="9" spans="1:9" x14ac:dyDescent="0.3">
      <c r="A9" s="1" t="s">
        <v>25</v>
      </c>
      <c r="B9" s="14">
        <v>71.25</v>
      </c>
      <c r="C9" s="14"/>
      <c r="D9" s="14">
        <v>71.010000000000005</v>
      </c>
      <c r="E9" s="14"/>
      <c r="F9" s="14">
        <v>71.010000000000005</v>
      </c>
      <c r="G9" s="14"/>
      <c r="H9" s="14">
        <v>70.56</v>
      </c>
      <c r="I9" s="1"/>
    </row>
    <row r="10" spans="1:9" x14ac:dyDescent="0.3">
      <c r="A10" s="1" t="s">
        <v>26</v>
      </c>
      <c r="B10" s="107"/>
      <c r="C10" s="14"/>
      <c r="D10" s="107"/>
      <c r="E10" s="107"/>
      <c r="F10" s="107"/>
      <c r="G10" s="107"/>
      <c r="H10" s="107"/>
      <c r="I10" s="1"/>
    </row>
    <row r="11" spans="1:9" x14ac:dyDescent="0.3">
      <c r="A11" s="1" t="s">
        <v>24</v>
      </c>
      <c r="B11" s="14">
        <v>112.98</v>
      </c>
      <c r="C11" s="1"/>
      <c r="D11" s="14">
        <v>117.39</v>
      </c>
      <c r="E11" s="14"/>
      <c r="F11" s="14">
        <v>119.45</v>
      </c>
      <c r="G11" s="14"/>
      <c r="H11" s="14">
        <v>120.46</v>
      </c>
      <c r="I11" s="1"/>
    </row>
    <row r="12" spans="1:9" x14ac:dyDescent="0.3">
      <c r="A12" s="1" t="s">
        <v>25</v>
      </c>
      <c r="B12" s="14">
        <v>100.92</v>
      </c>
      <c r="C12" s="1"/>
      <c r="D12" s="14">
        <v>103.13</v>
      </c>
      <c r="E12" s="14"/>
      <c r="F12" s="14">
        <v>105.03</v>
      </c>
      <c r="G12" s="14"/>
      <c r="H12" s="14">
        <v>106.05</v>
      </c>
      <c r="I12" s="1"/>
    </row>
    <row r="13" spans="1:9" x14ac:dyDescent="0.3">
      <c r="A13" s="1" t="s">
        <v>27</v>
      </c>
      <c r="B13" s="107"/>
      <c r="C13" s="1"/>
      <c r="D13" s="92"/>
      <c r="E13" s="107"/>
      <c r="F13" s="92"/>
      <c r="G13" s="107"/>
      <c r="H13" s="92"/>
      <c r="I13" s="1"/>
    </row>
    <row r="14" spans="1:9" x14ac:dyDescent="0.3">
      <c r="A14" s="1" t="s">
        <v>24</v>
      </c>
      <c r="B14" s="14">
        <v>44.01</v>
      </c>
      <c r="C14" s="1"/>
      <c r="D14" s="14">
        <v>42.25</v>
      </c>
      <c r="E14" s="14"/>
      <c r="F14" s="14">
        <v>42.45</v>
      </c>
      <c r="G14" s="14"/>
      <c r="H14" s="14">
        <v>42.47</v>
      </c>
      <c r="I14" s="30"/>
    </row>
    <row r="15" spans="1:9" x14ac:dyDescent="0.3">
      <c r="A15" s="1" t="s">
        <v>25</v>
      </c>
      <c r="B15" s="14">
        <v>44</v>
      </c>
      <c r="C15" s="1"/>
      <c r="D15" s="14">
        <v>42.25</v>
      </c>
      <c r="E15" s="14"/>
      <c r="F15" s="14">
        <v>42.45</v>
      </c>
      <c r="G15" s="14"/>
      <c r="H15" s="14">
        <v>42.47</v>
      </c>
      <c r="I15" s="30"/>
    </row>
    <row r="16" spans="1:9" ht="9" customHeight="1" x14ac:dyDescent="0.3">
      <c r="A16" s="1"/>
      <c r="B16" s="14"/>
      <c r="C16" s="1"/>
      <c r="D16" s="107"/>
      <c r="E16" s="107"/>
      <c r="F16" s="107"/>
      <c r="G16" s="107"/>
      <c r="H16" s="107"/>
      <c r="I16" s="1"/>
    </row>
    <row r="17" spans="1:9" x14ac:dyDescent="0.3">
      <c r="A17" s="1" t="s">
        <v>28</v>
      </c>
      <c r="B17" s="14"/>
      <c r="C17" s="1"/>
      <c r="D17" s="14"/>
      <c r="E17" s="14"/>
      <c r="F17" s="14"/>
      <c r="G17" s="14"/>
      <c r="H17" s="14"/>
      <c r="I17" s="1"/>
    </row>
    <row r="18" spans="1:9" x14ac:dyDescent="0.3">
      <c r="A18" s="1" t="s">
        <v>29</v>
      </c>
      <c r="B18" s="14"/>
      <c r="C18" s="1"/>
      <c r="D18" s="14"/>
      <c r="E18" s="14"/>
      <c r="F18" s="14"/>
      <c r="G18" s="14"/>
      <c r="H18" s="14"/>
      <c r="I18" s="1"/>
    </row>
    <row r="19" spans="1:9" x14ac:dyDescent="0.3">
      <c r="A19" s="1" t="s">
        <v>24</v>
      </c>
      <c r="B19" s="14">
        <v>114.78</v>
      </c>
      <c r="C19" s="1"/>
      <c r="D19" s="14">
        <v>115.79</v>
      </c>
      <c r="E19" s="14"/>
      <c r="F19" s="14">
        <v>115.89</v>
      </c>
      <c r="G19" s="14"/>
      <c r="H19" s="14">
        <v>115.95</v>
      </c>
      <c r="I19" s="1"/>
    </row>
    <row r="20" spans="1:9" x14ac:dyDescent="0.3">
      <c r="A20" s="1" t="s">
        <v>25</v>
      </c>
      <c r="B20" s="14">
        <v>112.93</v>
      </c>
      <c r="C20" s="1"/>
      <c r="D20" s="14">
        <v>113.99</v>
      </c>
      <c r="E20" s="14"/>
      <c r="F20" s="14">
        <v>114.09</v>
      </c>
      <c r="G20" s="14"/>
      <c r="H20" s="14">
        <v>114.25</v>
      </c>
      <c r="I20" s="1"/>
    </row>
    <row r="21" spans="1:9" x14ac:dyDescent="0.3">
      <c r="A21" s="1" t="s">
        <v>30</v>
      </c>
      <c r="B21" s="14"/>
      <c r="C21" s="14"/>
      <c r="D21" s="14"/>
      <c r="E21" s="14"/>
      <c r="F21" s="14"/>
      <c r="G21" s="14"/>
      <c r="H21" s="14"/>
      <c r="I21" s="1"/>
    </row>
    <row r="22" spans="1:9" x14ac:dyDescent="0.3">
      <c r="A22" s="1" t="s">
        <v>24</v>
      </c>
      <c r="B22" s="14">
        <v>44.61</v>
      </c>
      <c r="C22" s="14"/>
      <c r="D22" s="14">
        <v>42.26</v>
      </c>
      <c r="E22" s="14"/>
      <c r="F22" s="14">
        <v>42.48</v>
      </c>
      <c r="G22" s="14"/>
      <c r="H22" s="14">
        <v>42.51</v>
      </c>
      <c r="I22" s="1"/>
    </row>
    <row r="23" spans="1:9" x14ac:dyDescent="0.3">
      <c r="A23" s="1" t="s">
        <v>25</v>
      </c>
      <c r="B23" s="14">
        <v>32.86</v>
      </c>
      <c r="C23" s="14"/>
      <c r="D23" s="14">
        <v>30.96</v>
      </c>
      <c r="E23" s="14"/>
      <c r="F23" s="14">
        <v>31.48</v>
      </c>
      <c r="G23" s="14"/>
      <c r="H23" s="14">
        <v>31.51</v>
      </c>
      <c r="I23" s="1"/>
    </row>
    <row r="24" spans="1:9" x14ac:dyDescent="0.3">
      <c r="A24" s="1" t="s">
        <v>31</v>
      </c>
      <c r="B24" s="107"/>
      <c r="C24" s="14"/>
      <c r="D24" s="107"/>
      <c r="E24" s="107"/>
      <c r="F24" s="107"/>
      <c r="G24" s="107"/>
      <c r="H24" s="107"/>
      <c r="I24" s="1"/>
    </row>
    <row r="25" spans="1:9" x14ac:dyDescent="0.3">
      <c r="A25" s="1" t="s">
        <v>24</v>
      </c>
      <c r="B25" s="14">
        <v>73.709999999999994</v>
      </c>
      <c r="C25" s="14"/>
      <c r="D25" s="14">
        <v>76.02</v>
      </c>
      <c r="E25" s="14"/>
      <c r="F25" s="14">
        <v>77.91</v>
      </c>
      <c r="G25" s="14"/>
      <c r="H25" s="14">
        <v>78.41</v>
      </c>
      <c r="I25" s="30"/>
    </row>
    <row r="26" spans="1:9" x14ac:dyDescent="0.3">
      <c r="A26" s="1" t="s">
        <v>25</v>
      </c>
      <c r="B26" s="14">
        <v>70.56</v>
      </c>
      <c r="C26" s="14"/>
      <c r="D26" s="14">
        <v>71.62</v>
      </c>
      <c r="E26" s="14"/>
      <c r="F26" s="14">
        <v>73.11</v>
      </c>
      <c r="G26" s="14"/>
      <c r="H26" s="14">
        <v>73.510000000000005</v>
      </c>
      <c r="I26" s="1"/>
    </row>
    <row r="27" spans="1:9" ht="8.25" customHeight="1" x14ac:dyDescent="0.3">
      <c r="A27" s="1"/>
      <c r="B27" s="14"/>
      <c r="C27" s="14"/>
      <c r="D27" s="49"/>
      <c r="E27" s="14"/>
      <c r="F27" s="14"/>
      <c r="G27" s="14"/>
      <c r="H27" s="49"/>
      <c r="I27" s="1"/>
    </row>
    <row r="28" spans="1:9" x14ac:dyDescent="0.3">
      <c r="A28" s="1"/>
      <c r="B28" s="108" t="s">
        <v>32</v>
      </c>
      <c r="C28" s="108"/>
      <c r="D28" s="108"/>
      <c r="E28" s="108"/>
      <c r="F28" s="108"/>
      <c r="G28" s="108"/>
      <c r="H28" s="108"/>
      <c r="I28" s="1"/>
    </row>
    <row r="29" spans="1:9" x14ac:dyDescent="0.3">
      <c r="A29" s="1" t="s">
        <v>33</v>
      </c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1" t="s">
        <v>24</v>
      </c>
      <c r="B30" s="4">
        <v>64.2</v>
      </c>
      <c r="C30" s="12"/>
      <c r="D30" s="4">
        <v>65.7</v>
      </c>
      <c r="E30" s="107"/>
      <c r="F30" s="4">
        <v>67.2</v>
      </c>
      <c r="G30" s="107"/>
      <c r="H30" s="4">
        <v>67.599999999999994</v>
      </c>
      <c r="I30" s="1"/>
    </row>
    <row r="31" spans="1:9" x14ac:dyDescent="0.3">
      <c r="A31" s="40" t="s">
        <v>25</v>
      </c>
      <c r="B31" s="57">
        <v>62.5</v>
      </c>
      <c r="C31" s="58"/>
      <c r="D31" s="57">
        <v>62.8</v>
      </c>
      <c r="E31" s="106"/>
      <c r="F31" s="57">
        <v>64.099999999999994</v>
      </c>
      <c r="G31" s="106"/>
      <c r="H31" s="57">
        <v>64.3</v>
      </c>
      <c r="I31" s="1"/>
    </row>
    <row r="32" spans="1:9" ht="3.9" customHeight="1" x14ac:dyDescent="0.3">
      <c r="A32" s="1"/>
      <c r="B32" s="4"/>
      <c r="C32" s="4"/>
      <c r="D32" s="1"/>
      <c r="E32" s="1"/>
      <c r="F32" s="1"/>
      <c r="G32" s="1"/>
      <c r="H32" s="1"/>
      <c r="I32" s="1"/>
    </row>
    <row r="33" spans="1:12" ht="14.1" customHeight="1" x14ac:dyDescent="0.3">
      <c r="A33" s="1" t="s">
        <v>238</v>
      </c>
      <c r="B33" s="59"/>
      <c r="C33" s="59"/>
      <c r="D33" s="1"/>
      <c r="E33" s="1"/>
      <c r="F33" s="1"/>
      <c r="G33" s="1"/>
      <c r="H33" s="1"/>
      <c r="I33" s="30"/>
    </row>
    <row r="34" spans="1:12" ht="6.9" customHeight="1" x14ac:dyDescent="0.3">
      <c r="A34" s="1"/>
      <c r="B34" s="59"/>
      <c r="C34" s="59"/>
      <c r="D34" s="1"/>
      <c r="E34" s="1"/>
      <c r="F34" s="1"/>
      <c r="G34" s="1"/>
      <c r="H34" s="1"/>
      <c r="I34" s="30"/>
    </row>
    <row r="35" spans="1:12" ht="14.1" customHeight="1" x14ac:dyDescent="0.3">
      <c r="A35" s="1" t="s">
        <v>207</v>
      </c>
      <c r="B35" s="59"/>
      <c r="C35" s="59"/>
      <c r="D35" s="1"/>
      <c r="E35" s="1"/>
      <c r="F35" s="1"/>
      <c r="G35" s="1"/>
      <c r="H35" s="1"/>
      <c r="I35" s="30"/>
    </row>
    <row r="36" spans="1:12" ht="14.1" customHeight="1" x14ac:dyDescent="0.3">
      <c r="A36" s="1" t="s">
        <v>208</v>
      </c>
      <c r="B36" s="59"/>
      <c r="C36" s="59"/>
      <c r="D36" s="1"/>
      <c r="E36" s="1"/>
      <c r="F36" s="1"/>
      <c r="G36" s="1"/>
      <c r="H36" s="1"/>
      <c r="I36" s="30"/>
    </row>
    <row r="37" spans="1:12" ht="6.9" customHeight="1" x14ac:dyDescent="0.3">
      <c r="A37" s="107"/>
      <c r="B37" s="107"/>
      <c r="C37" s="107"/>
      <c r="D37" s="107"/>
      <c r="E37" s="107"/>
      <c r="F37" s="107"/>
      <c r="G37" s="107"/>
      <c r="H37" s="107"/>
      <c r="I37" s="30"/>
    </row>
    <row r="38" spans="1:12" ht="14.1" customHeight="1" x14ac:dyDescent="0.3">
      <c r="A38" s="1" t="s">
        <v>242</v>
      </c>
      <c r="B38" s="107"/>
      <c r="C38" s="107"/>
      <c r="D38" s="107"/>
      <c r="E38" s="107"/>
      <c r="F38" s="107"/>
      <c r="G38" s="107"/>
      <c r="H38" s="107"/>
      <c r="I38" s="30"/>
      <c r="L38" t="s">
        <v>35</v>
      </c>
    </row>
    <row r="39" spans="1:12" x14ac:dyDescent="0.3">
      <c r="A39" s="29"/>
      <c r="B39" s="29"/>
      <c r="C39" s="29"/>
      <c r="D39" s="29"/>
      <c r="E39" s="29"/>
      <c r="F39" s="29"/>
      <c r="G39" s="29"/>
      <c r="H39" s="29"/>
      <c r="I39" s="29"/>
    </row>
  </sheetData>
  <mergeCells count="2">
    <mergeCell ref="B5:H5"/>
    <mergeCell ref="B28:H28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workbookViewId="0"/>
  </sheetViews>
  <sheetFormatPr defaultRowHeight="14.4" x14ac:dyDescent="0.3"/>
  <cols>
    <col min="1" max="1" width="23.44140625" customWidth="1"/>
    <col min="2" max="5" width="12.6640625" customWidth="1"/>
  </cols>
  <sheetData>
    <row r="1" spans="1:7" x14ac:dyDescent="0.3">
      <c r="A1" s="40" t="s">
        <v>190</v>
      </c>
      <c r="B1" s="40"/>
      <c r="C1" s="40"/>
      <c r="D1" s="40"/>
      <c r="E1" s="40"/>
      <c r="F1" s="30"/>
      <c r="G1" s="2"/>
    </row>
    <row r="2" spans="1:7" x14ac:dyDescent="0.3">
      <c r="A2" s="1"/>
      <c r="B2" s="2" t="s">
        <v>233</v>
      </c>
      <c r="C2" s="2" t="s">
        <v>235</v>
      </c>
      <c r="D2" s="2" t="s">
        <v>236</v>
      </c>
      <c r="E2" s="2" t="s">
        <v>236</v>
      </c>
      <c r="F2" s="30"/>
      <c r="G2" s="2"/>
    </row>
    <row r="3" spans="1:7" x14ac:dyDescent="0.3">
      <c r="A3" s="60" t="s">
        <v>1</v>
      </c>
      <c r="B3" s="40">
        <v>2024</v>
      </c>
      <c r="C3" s="40">
        <v>2024</v>
      </c>
      <c r="D3" s="40">
        <v>2024</v>
      </c>
      <c r="E3" s="40">
        <v>2023</v>
      </c>
      <c r="F3" s="30"/>
      <c r="G3" s="2"/>
    </row>
    <row r="4" spans="1:7" ht="9" customHeight="1" x14ac:dyDescent="0.3">
      <c r="A4" s="1"/>
      <c r="B4" s="2"/>
      <c r="C4" s="2"/>
      <c r="D4" s="2"/>
      <c r="E4" s="2"/>
      <c r="F4" s="30"/>
      <c r="G4" s="2"/>
    </row>
    <row r="5" spans="1:7" x14ac:dyDescent="0.3">
      <c r="A5" s="1"/>
      <c r="B5" s="110" t="s">
        <v>44</v>
      </c>
      <c r="C5" s="110"/>
      <c r="D5" s="110"/>
      <c r="E5" s="110"/>
      <c r="F5" s="30"/>
      <c r="G5" s="2"/>
    </row>
    <row r="6" spans="1:7" x14ac:dyDescent="0.3">
      <c r="A6" s="1" t="s">
        <v>45</v>
      </c>
      <c r="B6" s="1"/>
      <c r="C6" s="1"/>
      <c r="D6" s="1"/>
      <c r="E6" s="1"/>
      <c r="F6" s="30"/>
      <c r="G6" s="2"/>
    </row>
    <row r="7" spans="1:7" x14ac:dyDescent="0.3">
      <c r="A7" s="1" t="s">
        <v>46</v>
      </c>
      <c r="B7" s="3">
        <v>2805</v>
      </c>
      <c r="C7" s="3">
        <v>5762</v>
      </c>
      <c r="D7" s="3">
        <v>10101</v>
      </c>
      <c r="E7" s="3">
        <v>10088</v>
      </c>
      <c r="F7" s="3"/>
      <c r="G7" s="2"/>
    </row>
    <row r="8" spans="1:7" x14ac:dyDescent="0.3">
      <c r="A8" s="1" t="s">
        <v>47</v>
      </c>
      <c r="B8" s="9">
        <v>3637</v>
      </c>
      <c r="C8" s="9">
        <v>5104</v>
      </c>
      <c r="D8" s="9">
        <v>3456</v>
      </c>
      <c r="E8" s="9">
        <v>2867</v>
      </c>
      <c r="F8" s="4"/>
      <c r="G8" s="2"/>
    </row>
    <row r="9" spans="1:7" x14ac:dyDescent="0.3">
      <c r="A9" s="1" t="s">
        <v>48</v>
      </c>
      <c r="B9" s="4">
        <v>0</v>
      </c>
      <c r="C9" s="4">
        <v>1.1000000000000001</v>
      </c>
      <c r="D9" s="4">
        <v>1.9</v>
      </c>
      <c r="E9" s="4">
        <v>0</v>
      </c>
      <c r="F9" s="1"/>
      <c r="G9" s="2"/>
    </row>
    <row r="10" spans="1:7" ht="10.5" customHeight="1" x14ac:dyDescent="0.3">
      <c r="A10" s="1"/>
      <c r="B10" s="1"/>
      <c r="C10" s="1"/>
      <c r="D10" s="1"/>
      <c r="E10" s="54"/>
      <c r="F10" s="30"/>
      <c r="G10" s="2"/>
    </row>
    <row r="11" spans="1:7" x14ac:dyDescent="0.3">
      <c r="A11" s="1"/>
      <c r="B11" s="109" t="s">
        <v>50</v>
      </c>
      <c r="C11" s="109"/>
      <c r="D11" s="109"/>
      <c r="E11" s="109"/>
      <c r="F11" s="30"/>
      <c r="G11" s="2"/>
    </row>
    <row r="12" spans="1:7" x14ac:dyDescent="0.3">
      <c r="A12" s="1" t="s">
        <v>51</v>
      </c>
      <c r="B12" s="1"/>
      <c r="C12" s="1"/>
      <c r="D12" s="1"/>
      <c r="E12" s="1"/>
      <c r="F12" s="30"/>
      <c r="G12" s="2"/>
    </row>
    <row r="13" spans="1:7" x14ac:dyDescent="0.3">
      <c r="A13" s="1" t="s">
        <v>52</v>
      </c>
      <c r="B13" s="12">
        <v>212.3</v>
      </c>
      <c r="C13" s="12">
        <v>454.5</v>
      </c>
      <c r="D13" s="12">
        <v>372.2</v>
      </c>
      <c r="E13" s="12">
        <v>151.80000000000001</v>
      </c>
      <c r="F13" s="30"/>
      <c r="G13" s="2"/>
    </row>
    <row r="14" spans="1:7" x14ac:dyDescent="0.3">
      <c r="A14" s="1" t="s">
        <v>53</v>
      </c>
      <c r="B14" s="4">
        <v>5.4</v>
      </c>
      <c r="C14" s="4">
        <v>48.4</v>
      </c>
      <c r="D14" s="4">
        <v>89.2</v>
      </c>
      <c r="E14" s="4">
        <v>33.700000000000003</v>
      </c>
      <c r="F14" s="30"/>
      <c r="G14" s="2"/>
    </row>
    <row r="15" spans="1:7" x14ac:dyDescent="0.3">
      <c r="A15" s="1" t="s">
        <v>54</v>
      </c>
      <c r="B15" s="4">
        <v>206.9</v>
      </c>
      <c r="C15" s="4">
        <v>406.1</v>
      </c>
      <c r="D15" s="4">
        <v>283</v>
      </c>
      <c r="E15" s="4">
        <v>118</v>
      </c>
      <c r="F15" s="30"/>
      <c r="G15" s="2"/>
    </row>
    <row r="16" spans="1:7" x14ac:dyDescent="0.3">
      <c r="A16" s="1" t="s">
        <v>55</v>
      </c>
      <c r="B16" s="12">
        <v>4280.8999999999996</v>
      </c>
      <c r="C16" s="12">
        <v>4735.3999999999996</v>
      </c>
      <c r="D16" s="12">
        <v>5107.6000000000004</v>
      </c>
      <c r="E16" s="12">
        <v>4314.3</v>
      </c>
      <c r="F16" s="30"/>
      <c r="G16" s="2"/>
    </row>
    <row r="17" spans="1:7" ht="14.25" customHeight="1" x14ac:dyDescent="0.3">
      <c r="A17" s="1"/>
      <c r="B17" s="1"/>
      <c r="C17" s="1"/>
      <c r="D17" s="1"/>
      <c r="E17" s="1"/>
      <c r="F17" s="30"/>
      <c r="G17" s="2"/>
    </row>
    <row r="18" spans="1:7" ht="10.5" customHeight="1" x14ac:dyDescent="0.3">
      <c r="A18" s="1" t="s">
        <v>56</v>
      </c>
      <c r="B18" s="4">
        <v>49.9</v>
      </c>
      <c r="C18" s="4">
        <v>34.299999999999997</v>
      </c>
      <c r="D18" s="4">
        <v>9.4</v>
      </c>
      <c r="E18" s="4">
        <v>69.5</v>
      </c>
      <c r="F18" s="30"/>
      <c r="G18" s="2"/>
    </row>
    <row r="19" spans="1:7" x14ac:dyDescent="0.3">
      <c r="A19" s="1" t="s">
        <v>55</v>
      </c>
      <c r="B19" s="4">
        <v>446.5</v>
      </c>
      <c r="C19" s="4">
        <v>480.8</v>
      </c>
      <c r="D19" s="4">
        <v>490.2</v>
      </c>
      <c r="E19" s="12">
        <v>697.5</v>
      </c>
      <c r="F19" s="30"/>
      <c r="G19" s="2"/>
    </row>
    <row r="20" spans="1:7" x14ac:dyDescent="0.3">
      <c r="A20" s="1" t="s">
        <v>57</v>
      </c>
      <c r="B20" s="12">
        <v>0</v>
      </c>
      <c r="C20" s="12">
        <v>0</v>
      </c>
      <c r="D20" s="12">
        <v>0</v>
      </c>
      <c r="E20" s="12">
        <v>0</v>
      </c>
      <c r="F20" s="30"/>
      <c r="G20" s="2"/>
    </row>
    <row r="21" spans="1:7" x14ac:dyDescent="0.3">
      <c r="A21" s="40" t="s">
        <v>55</v>
      </c>
      <c r="B21" s="57">
        <v>2.9</v>
      </c>
      <c r="C21" s="57">
        <v>2.9</v>
      </c>
      <c r="D21" s="57">
        <v>2.9</v>
      </c>
      <c r="E21" s="57">
        <v>4.5</v>
      </c>
      <c r="F21" s="30"/>
      <c r="G21" s="2"/>
    </row>
    <row r="22" spans="1:7" ht="3.9" customHeight="1" x14ac:dyDescent="0.3">
      <c r="A22" s="1"/>
      <c r="B22" s="4"/>
      <c r="C22" s="4"/>
      <c r="D22" s="4"/>
      <c r="E22" s="4"/>
      <c r="F22" s="30"/>
      <c r="G22" s="2"/>
    </row>
    <row r="23" spans="1:7" ht="14.1" customHeight="1" x14ac:dyDescent="0.3">
      <c r="A23" s="1" t="s">
        <v>239</v>
      </c>
      <c r="B23" s="92"/>
      <c r="C23" s="92"/>
      <c r="D23" s="1"/>
      <c r="E23" s="92"/>
      <c r="F23" s="30"/>
      <c r="G23" s="2"/>
    </row>
    <row r="24" spans="1:7" ht="6.9" customHeight="1" x14ac:dyDescent="0.3">
      <c r="A24" s="1"/>
      <c r="B24" s="92"/>
      <c r="C24" s="92"/>
      <c r="D24" s="1"/>
      <c r="E24" s="1"/>
      <c r="F24" s="30"/>
      <c r="G24" s="15"/>
    </row>
    <row r="25" spans="1:7" ht="14.1" customHeight="1" x14ac:dyDescent="0.3">
      <c r="A25" s="1" t="s">
        <v>213</v>
      </c>
      <c r="B25" s="92"/>
      <c r="C25" s="92"/>
      <c r="D25" s="1"/>
      <c r="E25" s="92"/>
      <c r="F25" s="30"/>
      <c r="G25" s="2"/>
    </row>
    <row r="26" spans="1:7" ht="14.1" customHeight="1" x14ac:dyDescent="0.3">
      <c r="A26" s="61" t="s">
        <v>209</v>
      </c>
      <c r="B26" s="61"/>
      <c r="C26" s="61"/>
      <c r="D26" s="61"/>
      <c r="E26" s="61"/>
      <c r="F26" s="30"/>
      <c r="G26" s="2"/>
    </row>
    <row r="27" spans="1:7" ht="6.9" customHeight="1" x14ac:dyDescent="0.3">
      <c r="A27" s="92"/>
      <c r="B27" s="92"/>
      <c r="C27" s="92"/>
      <c r="D27" s="1"/>
      <c r="E27" s="92"/>
      <c r="F27" s="30"/>
      <c r="G27" s="2"/>
    </row>
    <row r="28" spans="1:7" ht="14.1" customHeight="1" x14ac:dyDescent="0.3">
      <c r="A28" s="1" t="s">
        <v>242</v>
      </c>
      <c r="B28" s="92"/>
      <c r="C28" s="92"/>
      <c r="D28" s="1"/>
      <c r="E28" s="92"/>
      <c r="F28" s="28"/>
    </row>
    <row r="29" spans="1:7" x14ac:dyDescent="0.3">
      <c r="A29" s="1"/>
      <c r="B29" s="109"/>
      <c r="C29" s="109"/>
      <c r="D29" s="109"/>
      <c r="E29" s="109"/>
      <c r="F29" s="7"/>
    </row>
    <row r="30" spans="1:7" x14ac:dyDescent="0.3">
      <c r="A30" s="1"/>
      <c r="B30" s="1"/>
      <c r="C30" s="1"/>
      <c r="D30" s="1"/>
      <c r="E30" s="1"/>
      <c r="F30" s="7"/>
    </row>
    <row r="31" spans="1:7" x14ac:dyDescent="0.3">
      <c r="A31" s="1"/>
      <c r="B31" s="4"/>
      <c r="C31" s="4"/>
      <c r="D31" s="4"/>
      <c r="E31" s="4"/>
      <c r="F31" s="7"/>
    </row>
    <row r="32" spans="1:7" x14ac:dyDescent="0.3">
      <c r="A32" s="1"/>
      <c r="B32" s="4"/>
      <c r="C32" s="4"/>
      <c r="D32" s="4"/>
      <c r="E32" s="4"/>
      <c r="F32" s="7"/>
    </row>
    <row r="33" spans="1:6" x14ac:dyDescent="0.3">
      <c r="A33" s="1"/>
      <c r="B33" s="4"/>
      <c r="C33" s="4"/>
      <c r="D33" s="4"/>
      <c r="E33" s="4"/>
      <c r="F33" s="7"/>
    </row>
    <row r="34" spans="1:6" x14ac:dyDescent="0.3">
      <c r="A34" s="1"/>
      <c r="B34" s="12"/>
      <c r="C34" s="12"/>
      <c r="D34" s="12"/>
      <c r="E34" s="12"/>
      <c r="F34" s="7"/>
    </row>
    <row r="35" spans="1:6" x14ac:dyDescent="0.3">
      <c r="A35" s="1"/>
      <c r="B35" s="1"/>
      <c r="C35" s="1"/>
      <c r="D35" s="1"/>
      <c r="E35" s="7"/>
      <c r="F35" s="7"/>
    </row>
    <row r="36" spans="1:6" x14ac:dyDescent="0.3">
      <c r="A36" s="1"/>
      <c r="B36" s="4"/>
      <c r="C36" s="4"/>
      <c r="D36" s="4"/>
      <c r="E36" s="4"/>
      <c r="F36" s="7"/>
    </row>
    <row r="37" spans="1:6" x14ac:dyDescent="0.3">
      <c r="A37" s="1"/>
      <c r="B37" s="16"/>
      <c r="C37" s="16"/>
      <c r="D37" s="16"/>
      <c r="E37" s="16"/>
      <c r="F37" s="7"/>
    </row>
    <row r="38" spans="1:6" x14ac:dyDescent="0.3">
      <c r="A38" s="1"/>
      <c r="B38" s="12"/>
      <c r="C38" s="12"/>
      <c r="D38" s="12"/>
      <c r="E38" s="4"/>
      <c r="F38" s="7"/>
    </row>
    <row r="39" spans="1:6" x14ac:dyDescent="0.3">
      <c r="A39" s="1"/>
      <c r="B39" s="4"/>
      <c r="C39" s="4"/>
      <c r="D39" s="4"/>
      <c r="E39" s="4"/>
      <c r="F39" s="7"/>
    </row>
    <row r="40" spans="1:6" ht="9.75" customHeight="1" x14ac:dyDescent="0.3">
      <c r="A40" s="1"/>
      <c r="B40" s="7"/>
      <c r="C40" s="7"/>
      <c r="D40" s="1"/>
      <c r="E40" s="7"/>
      <c r="F40" s="7"/>
    </row>
    <row r="41" spans="1:6" ht="10.5" customHeight="1" x14ac:dyDescent="0.3">
      <c r="A41" s="1"/>
      <c r="B41" s="7"/>
      <c r="C41" s="7"/>
      <c r="D41" s="1"/>
      <c r="E41" s="7"/>
      <c r="F41" s="7"/>
    </row>
    <row r="42" spans="1:6" ht="3.75" customHeight="1" x14ac:dyDescent="0.3">
      <c r="A42" s="7"/>
      <c r="B42" s="7"/>
      <c r="C42" s="7"/>
      <c r="D42" s="1"/>
      <c r="E42" s="7"/>
      <c r="F42" s="7"/>
    </row>
    <row r="43" spans="1:6" ht="25.5" customHeight="1" x14ac:dyDescent="0.3">
      <c r="A43" s="111"/>
      <c r="B43" s="111"/>
      <c r="C43" s="111"/>
      <c r="D43" s="111"/>
      <c r="E43" s="111"/>
      <c r="F43" s="7"/>
    </row>
    <row r="44" spans="1:6" x14ac:dyDescent="0.3">
      <c r="A44" s="1"/>
      <c r="B44" s="7"/>
      <c r="C44" s="7"/>
      <c r="D44" s="1"/>
      <c r="E44" s="7"/>
      <c r="F44" s="7"/>
    </row>
    <row r="45" spans="1:6" x14ac:dyDescent="0.3">
      <c r="D45" s="1"/>
    </row>
  </sheetData>
  <mergeCells count="4">
    <mergeCell ref="B5:E5"/>
    <mergeCell ref="B29:E29"/>
    <mergeCell ref="A43:E43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0"/>
  <sheetViews>
    <sheetView showGridLines="0" workbookViewId="0"/>
  </sheetViews>
  <sheetFormatPr defaultRowHeight="14.4" x14ac:dyDescent="0.3"/>
  <cols>
    <col min="1" max="1" width="25.77734375" customWidth="1"/>
    <col min="2" max="5" width="13.109375" customWidth="1"/>
  </cols>
  <sheetData>
    <row r="1" spans="1:6" x14ac:dyDescent="0.3">
      <c r="A1" s="62" t="s">
        <v>191</v>
      </c>
      <c r="B1" s="1"/>
      <c r="C1" s="1"/>
      <c r="D1" s="1"/>
      <c r="E1" s="1"/>
      <c r="F1" s="30"/>
    </row>
    <row r="2" spans="1:6" x14ac:dyDescent="0.3">
      <c r="A2" s="38"/>
      <c r="B2" s="39" t="s">
        <v>233</v>
      </c>
      <c r="C2" s="39" t="s">
        <v>235</v>
      </c>
      <c r="D2" s="39" t="s">
        <v>236</v>
      </c>
      <c r="E2" s="39" t="s">
        <v>236</v>
      </c>
      <c r="F2" s="30"/>
    </row>
    <row r="3" spans="1:6" x14ac:dyDescent="0.3">
      <c r="A3" s="45" t="s">
        <v>1</v>
      </c>
      <c r="B3" s="41">
        <v>2024</v>
      </c>
      <c r="C3" s="41">
        <v>2024</v>
      </c>
      <c r="D3" s="41">
        <v>2024</v>
      </c>
      <c r="E3" s="41">
        <v>2023</v>
      </c>
      <c r="F3" s="1"/>
    </row>
    <row r="4" spans="1:6" x14ac:dyDescent="0.3">
      <c r="A4" s="48"/>
      <c r="B4" s="2"/>
      <c r="C4" s="2"/>
      <c r="D4" s="1"/>
      <c r="E4" s="2"/>
      <c r="F4" s="30"/>
    </row>
    <row r="5" spans="1:6" x14ac:dyDescent="0.3">
      <c r="A5" s="1"/>
      <c r="B5" s="112" t="s">
        <v>44</v>
      </c>
      <c r="C5" s="112"/>
      <c r="D5" s="112"/>
      <c r="E5" s="112"/>
      <c r="F5" s="17"/>
    </row>
    <row r="6" spans="1:6" x14ac:dyDescent="0.3">
      <c r="A6" s="1" t="s">
        <v>45</v>
      </c>
      <c r="B6" s="63"/>
      <c r="C6" s="63"/>
      <c r="D6" s="63"/>
      <c r="E6" s="63"/>
      <c r="F6" s="17"/>
    </row>
    <row r="7" spans="1:6" x14ac:dyDescent="0.3">
      <c r="A7" s="1" t="s">
        <v>58</v>
      </c>
      <c r="B7" s="2">
        <v>155</v>
      </c>
      <c r="C7" s="2">
        <v>136</v>
      </c>
      <c r="D7" s="2">
        <v>89</v>
      </c>
      <c r="E7" s="1">
        <v>108</v>
      </c>
      <c r="F7" s="17"/>
    </row>
    <row r="8" spans="1:6" x14ac:dyDescent="0.3">
      <c r="A8" s="1" t="s">
        <v>59</v>
      </c>
      <c r="B8" s="2">
        <v>462</v>
      </c>
      <c r="C8" s="2">
        <v>598</v>
      </c>
      <c r="D8" s="2">
        <v>687</v>
      </c>
      <c r="E8" s="3">
        <v>742</v>
      </c>
      <c r="F8" s="17"/>
    </row>
    <row r="9" spans="1:6" x14ac:dyDescent="0.3">
      <c r="A9" s="1" t="s">
        <v>60</v>
      </c>
      <c r="B9" s="2">
        <v>6.7</v>
      </c>
      <c r="C9" s="2">
        <v>6.5</v>
      </c>
      <c r="D9" s="54">
        <v>4</v>
      </c>
      <c r="E9" s="4">
        <v>5.2</v>
      </c>
      <c r="F9" s="17"/>
    </row>
    <row r="10" spans="1:6" x14ac:dyDescent="0.3">
      <c r="A10" s="1"/>
      <c r="B10" s="1"/>
      <c r="C10" s="1"/>
      <c r="D10" s="1"/>
      <c r="E10" s="1"/>
      <c r="F10" s="17"/>
    </row>
    <row r="11" spans="1:6" x14ac:dyDescent="0.3">
      <c r="A11" s="1" t="s">
        <v>61</v>
      </c>
      <c r="B11" s="2">
        <v>155</v>
      </c>
      <c r="C11" s="2">
        <v>135</v>
      </c>
      <c r="D11" s="2">
        <v>89</v>
      </c>
      <c r="E11" s="1">
        <v>107</v>
      </c>
      <c r="F11" s="17"/>
    </row>
    <row r="12" spans="1:6" x14ac:dyDescent="0.3">
      <c r="A12" s="1" t="s">
        <v>59</v>
      </c>
      <c r="B12" s="2">
        <v>460</v>
      </c>
      <c r="C12" s="2">
        <v>596</v>
      </c>
      <c r="D12" s="2">
        <v>684</v>
      </c>
      <c r="E12" s="3">
        <v>738</v>
      </c>
      <c r="F12" s="17"/>
    </row>
    <row r="13" spans="1:6" x14ac:dyDescent="0.3">
      <c r="A13" s="1" t="s">
        <v>60</v>
      </c>
      <c r="B13" s="2">
        <v>6.7</v>
      </c>
      <c r="C13" s="2">
        <v>6.4</v>
      </c>
      <c r="D13" s="54">
        <v>4</v>
      </c>
      <c r="E13" s="4">
        <v>5.0999999999999996</v>
      </c>
      <c r="F13" s="17"/>
    </row>
    <row r="14" spans="1:6" x14ac:dyDescent="0.3">
      <c r="A14" s="1"/>
      <c r="B14" s="1"/>
      <c r="C14" s="1"/>
      <c r="D14" s="1"/>
      <c r="E14" s="1"/>
      <c r="F14" s="30"/>
    </row>
    <row r="15" spans="1:6" x14ac:dyDescent="0.3">
      <c r="A15" s="1" t="s">
        <v>62</v>
      </c>
      <c r="B15" s="3">
        <v>489</v>
      </c>
      <c r="C15" s="3">
        <v>602</v>
      </c>
      <c r="D15" s="3">
        <v>636</v>
      </c>
      <c r="E15" s="3">
        <v>936</v>
      </c>
      <c r="F15" s="32"/>
    </row>
    <row r="16" spans="1:6" x14ac:dyDescent="0.3">
      <c r="A16" s="1" t="s">
        <v>59</v>
      </c>
      <c r="B16" s="3">
        <v>1637</v>
      </c>
      <c r="C16" s="3">
        <v>2239</v>
      </c>
      <c r="D16" s="3">
        <v>2875</v>
      </c>
      <c r="E16" s="3">
        <v>3454</v>
      </c>
      <c r="F16" s="32"/>
    </row>
    <row r="17" spans="1:6" x14ac:dyDescent="0.3">
      <c r="A17" s="1" t="s">
        <v>63</v>
      </c>
      <c r="B17" s="3">
        <v>6</v>
      </c>
      <c r="C17" s="3">
        <v>18</v>
      </c>
      <c r="D17" s="3">
        <v>45</v>
      </c>
      <c r="E17" s="3">
        <v>28</v>
      </c>
      <c r="F17" s="33"/>
    </row>
    <row r="18" spans="1:6" x14ac:dyDescent="0.3">
      <c r="A18" s="1" t="s">
        <v>59</v>
      </c>
      <c r="B18" s="3">
        <v>422</v>
      </c>
      <c r="C18" s="3">
        <v>440</v>
      </c>
      <c r="D18" s="3">
        <v>485</v>
      </c>
      <c r="E18" s="3">
        <v>669</v>
      </c>
      <c r="F18" s="33"/>
    </row>
    <row r="19" spans="1:6" ht="8.25" customHeight="1" x14ac:dyDescent="0.3">
      <c r="A19" s="1"/>
      <c r="B19" s="1"/>
      <c r="C19" s="1"/>
      <c r="D19" s="1"/>
      <c r="E19" s="1"/>
      <c r="F19" s="33"/>
    </row>
    <row r="20" spans="1:6" x14ac:dyDescent="0.3">
      <c r="A20" s="1" t="s">
        <v>64</v>
      </c>
      <c r="B20" s="4">
        <v>37.1</v>
      </c>
      <c r="C20" s="4">
        <v>28.6</v>
      </c>
      <c r="D20" s="4">
        <v>43.8</v>
      </c>
      <c r="E20" s="4">
        <v>44.9</v>
      </c>
      <c r="F20" s="33"/>
    </row>
    <row r="21" spans="1:6" x14ac:dyDescent="0.3">
      <c r="A21" s="1" t="s">
        <v>59</v>
      </c>
      <c r="B21" s="4">
        <v>100.6</v>
      </c>
      <c r="C21" s="4">
        <v>129.30000000000001</v>
      </c>
      <c r="D21" s="4">
        <v>172.9</v>
      </c>
      <c r="E21" s="4">
        <v>120.8</v>
      </c>
      <c r="F21" s="33"/>
    </row>
    <row r="22" spans="1:6" x14ac:dyDescent="0.3">
      <c r="A22" s="1" t="s">
        <v>63</v>
      </c>
      <c r="B22" s="54">
        <v>0</v>
      </c>
      <c r="C22" s="54">
        <v>0</v>
      </c>
      <c r="D22" s="54">
        <v>0</v>
      </c>
      <c r="E22" s="54">
        <v>1.2</v>
      </c>
      <c r="F22" s="33"/>
    </row>
    <row r="23" spans="1:6" x14ac:dyDescent="0.3">
      <c r="A23" s="1" t="s">
        <v>59</v>
      </c>
      <c r="B23" s="4">
        <v>0</v>
      </c>
      <c r="C23" s="4">
        <v>0</v>
      </c>
      <c r="D23" s="4">
        <v>0</v>
      </c>
      <c r="E23" s="1">
        <v>2.8</v>
      </c>
      <c r="F23" s="33"/>
    </row>
    <row r="24" spans="1:6" x14ac:dyDescent="0.3">
      <c r="A24" s="1"/>
      <c r="B24" s="1"/>
      <c r="C24" s="1"/>
      <c r="D24" s="1"/>
      <c r="E24" s="1"/>
      <c r="F24" s="33"/>
    </row>
    <row r="25" spans="1:6" x14ac:dyDescent="0.3">
      <c r="A25" s="1"/>
      <c r="B25" s="114" t="s">
        <v>50</v>
      </c>
      <c r="C25" s="114"/>
      <c r="D25" s="114"/>
      <c r="E25" s="114"/>
      <c r="F25" s="1"/>
    </row>
    <row r="26" spans="1:6" x14ac:dyDescent="0.3">
      <c r="A26" s="1" t="s">
        <v>51</v>
      </c>
      <c r="B26" s="1"/>
      <c r="C26" s="1"/>
      <c r="D26" s="1"/>
      <c r="E26" s="1"/>
      <c r="F26" s="30"/>
    </row>
    <row r="27" spans="1:6" x14ac:dyDescent="0.3">
      <c r="A27" s="1" t="s">
        <v>66</v>
      </c>
      <c r="B27" s="18">
        <v>722.4</v>
      </c>
      <c r="C27" s="18">
        <v>684.8</v>
      </c>
      <c r="D27" s="18">
        <v>1105.2</v>
      </c>
      <c r="E27" s="12">
        <v>267.8</v>
      </c>
      <c r="F27" s="30"/>
    </row>
    <row r="28" spans="1:6" x14ac:dyDescent="0.3">
      <c r="A28" s="1" t="s">
        <v>65</v>
      </c>
      <c r="B28" s="18">
        <v>7667</v>
      </c>
      <c r="C28" s="18">
        <v>8351.7999999999993</v>
      </c>
      <c r="D28" s="18">
        <v>9457</v>
      </c>
      <c r="E28" s="18">
        <v>6001.9</v>
      </c>
      <c r="F28" s="30"/>
    </row>
    <row r="29" spans="1:6" x14ac:dyDescent="0.3">
      <c r="A29" s="1" t="s">
        <v>67</v>
      </c>
      <c r="B29" s="1">
        <v>6.5</v>
      </c>
      <c r="C29" s="4">
        <v>50</v>
      </c>
      <c r="D29" s="4">
        <v>0.6</v>
      </c>
      <c r="E29" s="12">
        <v>12.5</v>
      </c>
      <c r="F29" s="30"/>
    </row>
    <row r="30" spans="1:6" x14ac:dyDescent="0.3">
      <c r="A30" s="1" t="s">
        <v>65</v>
      </c>
      <c r="B30" s="1">
        <v>294.8</v>
      </c>
      <c r="C30" s="1">
        <v>344.8</v>
      </c>
      <c r="D30" s="1">
        <v>345.4</v>
      </c>
      <c r="E30" s="12">
        <v>389.2</v>
      </c>
      <c r="F30" s="30"/>
    </row>
    <row r="31" spans="1:6" x14ac:dyDescent="0.3">
      <c r="A31" s="1" t="s">
        <v>68</v>
      </c>
      <c r="B31" s="4">
        <v>0</v>
      </c>
      <c r="C31" s="4">
        <v>32.799999999999997</v>
      </c>
      <c r="D31" s="4">
        <v>41.4</v>
      </c>
      <c r="E31" s="12">
        <v>0</v>
      </c>
      <c r="F31" s="30"/>
    </row>
    <row r="32" spans="1:6" x14ac:dyDescent="0.3">
      <c r="A32" s="40" t="s">
        <v>65</v>
      </c>
      <c r="B32" s="57">
        <v>278.39999999999998</v>
      </c>
      <c r="C32" s="57">
        <v>311.2</v>
      </c>
      <c r="D32" s="57">
        <v>352.6</v>
      </c>
      <c r="E32" s="58">
        <v>243.7</v>
      </c>
      <c r="F32" s="30"/>
    </row>
    <row r="33" spans="1:6" ht="3.9" customHeight="1" x14ac:dyDescent="0.3">
      <c r="A33" s="1"/>
      <c r="B33" s="3"/>
      <c r="C33" s="3"/>
      <c r="D33" s="3"/>
      <c r="E33" s="3"/>
      <c r="F33" s="3"/>
    </row>
    <row r="34" spans="1:6" ht="14.1" customHeight="1" x14ac:dyDescent="0.3">
      <c r="A34" s="1" t="s">
        <v>238</v>
      </c>
      <c r="B34" s="19"/>
      <c r="C34" s="19"/>
      <c r="D34" s="1"/>
      <c r="E34" s="1"/>
      <c r="F34" s="30"/>
    </row>
    <row r="35" spans="1:6" ht="14.1" customHeight="1" x14ac:dyDescent="0.3">
      <c r="A35" s="1" t="s">
        <v>69</v>
      </c>
      <c r="B35" s="92"/>
      <c r="C35" s="92"/>
      <c r="D35" s="92"/>
      <c r="E35" s="92"/>
      <c r="F35" s="30"/>
    </row>
    <row r="36" spans="1:6" ht="6.9" customHeight="1" x14ac:dyDescent="0.3">
      <c r="A36" s="1"/>
      <c r="B36" s="92"/>
      <c r="C36" s="92"/>
      <c r="D36" s="92"/>
      <c r="E36" s="92"/>
      <c r="F36" s="30"/>
    </row>
    <row r="37" spans="1:6" ht="14.1" customHeight="1" x14ac:dyDescent="0.3">
      <c r="A37" s="1" t="s">
        <v>214</v>
      </c>
      <c r="B37" s="95"/>
      <c r="C37" s="95"/>
      <c r="D37" s="95"/>
      <c r="E37" s="95"/>
      <c r="F37" s="30"/>
    </row>
    <row r="38" spans="1:6" ht="14.1" customHeight="1" x14ac:dyDescent="0.3">
      <c r="A38" s="1" t="s">
        <v>210</v>
      </c>
      <c r="B38" s="21"/>
      <c r="C38" s="21"/>
      <c r="D38" s="21"/>
      <c r="E38" s="21"/>
      <c r="F38" s="34"/>
    </row>
    <row r="39" spans="1:6" ht="6.9" customHeight="1" x14ac:dyDescent="0.3">
      <c r="A39" s="1"/>
      <c r="B39" s="21"/>
      <c r="C39" s="21"/>
      <c r="D39" s="21"/>
      <c r="E39" s="21"/>
      <c r="F39" s="34"/>
    </row>
    <row r="40" spans="1:6" ht="14.1" customHeight="1" x14ac:dyDescent="0.3">
      <c r="A40" s="1" t="s">
        <v>242</v>
      </c>
      <c r="B40" s="21"/>
      <c r="C40" s="21"/>
      <c r="D40" s="21"/>
      <c r="E40" s="21"/>
      <c r="F40" s="30"/>
    </row>
    <row r="41" spans="1:6" x14ac:dyDescent="0.3">
      <c r="A41" s="1"/>
      <c r="B41" s="21"/>
      <c r="C41" s="21"/>
      <c r="D41" s="21"/>
      <c r="E41" s="21"/>
      <c r="F41" s="34"/>
    </row>
    <row r="42" spans="1:6" x14ac:dyDescent="0.3">
      <c r="A42" s="1"/>
      <c r="B42" s="4"/>
      <c r="C42" s="18"/>
      <c r="D42" s="18"/>
      <c r="E42" s="12"/>
      <c r="F42" s="7"/>
    </row>
    <row r="43" spans="1:6" x14ac:dyDescent="0.3">
      <c r="A43" s="1"/>
      <c r="B43" s="4"/>
      <c r="C43" s="4"/>
      <c r="D43" s="4"/>
      <c r="E43" s="4"/>
      <c r="F43" s="7"/>
    </row>
    <row r="44" spans="1:6" x14ac:dyDescent="0.3">
      <c r="A44" s="1"/>
      <c r="B44" s="18"/>
      <c r="C44" s="18"/>
      <c r="D44" s="18"/>
      <c r="E44" s="12"/>
      <c r="F44" s="7"/>
    </row>
    <row r="45" spans="1:6" ht="3" customHeight="1" x14ac:dyDescent="0.3">
      <c r="A45" s="1"/>
      <c r="B45" s="3"/>
      <c r="C45" s="3"/>
      <c r="D45" s="3"/>
      <c r="E45" s="3"/>
      <c r="F45" s="3"/>
    </row>
    <row r="46" spans="1:6" ht="10.5" customHeight="1" x14ac:dyDescent="0.3">
      <c r="A46" s="1"/>
      <c r="B46" s="19"/>
      <c r="C46" s="19"/>
      <c r="D46" s="1"/>
      <c r="E46" s="1"/>
      <c r="F46" s="7"/>
    </row>
    <row r="47" spans="1:6" ht="13.5" customHeight="1" x14ac:dyDescent="0.3">
      <c r="A47" s="1"/>
      <c r="B47" s="19"/>
      <c r="C47" s="19"/>
      <c r="D47" s="1"/>
      <c r="E47" s="1"/>
      <c r="F47" s="7"/>
    </row>
    <row r="48" spans="1:6" ht="26.25" customHeight="1" x14ac:dyDescent="0.3">
      <c r="A48" s="113"/>
      <c r="B48" s="113"/>
      <c r="C48" s="113"/>
      <c r="D48" s="113"/>
      <c r="E48" s="113"/>
      <c r="F48" s="7"/>
    </row>
    <row r="49" spans="1:6" x14ac:dyDescent="0.3">
      <c r="A49" s="1"/>
      <c r="B49" s="20"/>
      <c r="C49" s="20"/>
      <c r="D49" s="20"/>
      <c r="E49" s="20"/>
      <c r="F49" s="7"/>
    </row>
    <row r="50" spans="1:6" x14ac:dyDescent="0.3">
      <c r="A50" s="1"/>
      <c r="B50" s="21"/>
      <c r="C50" s="21"/>
      <c r="D50" s="21"/>
      <c r="E50" s="21"/>
      <c r="F50" s="22"/>
    </row>
  </sheetData>
  <mergeCells count="3">
    <mergeCell ref="B5:E5"/>
    <mergeCell ref="A48:E48"/>
    <mergeCell ref="B25:E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5"/>
  <sheetViews>
    <sheetView showGridLines="0" workbookViewId="0"/>
  </sheetViews>
  <sheetFormatPr defaultRowHeight="14.4" x14ac:dyDescent="0.3"/>
  <cols>
    <col min="1" max="1" width="26.6640625" customWidth="1"/>
    <col min="2" max="5" width="12.6640625" customWidth="1"/>
  </cols>
  <sheetData>
    <row r="1" spans="1:6" x14ac:dyDescent="0.3">
      <c r="A1" s="40" t="s">
        <v>192</v>
      </c>
      <c r="B1" s="88"/>
      <c r="C1" s="89"/>
      <c r="D1" s="40"/>
      <c r="E1" s="40"/>
      <c r="F1" s="30"/>
    </row>
    <row r="2" spans="1:6" x14ac:dyDescent="0.3">
      <c r="A2" s="1"/>
      <c r="B2" s="2" t="s">
        <v>235</v>
      </c>
      <c r="C2" s="2" t="s">
        <v>236</v>
      </c>
      <c r="D2" s="2" t="s">
        <v>237</v>
      </c>
      <c r="E2" s="2" t="s">
        <v>237</v>
      </c>
      <c r="F2" s="30"/>
    </row>
    <row r="3" spans="1:6" x14ac:dyDescent="0.3">
      <c r="A3" s="45" t="s">
        <v>1</v>
      </c>
      <c r="B3" s="40">
        <v>2024</v>
      </c>
      <c r="C3" s="40">
        <v>2024</v>
      </c>
      <c r="D3" s="40">
        <v>2025</v>
      </c>
      <c r="E3" s="40">
        <v>2024</v>
      </c>
      <c r="F3" s="30"/>
    </row>
    <row r="4" spans="1:6" x14ac:dyDescent="0.3">
      <c r="A4" s="48"/>
      <c r="B4" s="2"/>
      <c r="C4" s="2"/>
      <c r="D4" s="2"/>
      <c r="E4" s="2"/>
      <c r="F4" s="30"/>
    </row>
    <row r="5" spans="1:6" x14ac:dyDescent="0.3">
      <c r="A5" s="48"/>
      <c r="B5" s="109" t="s">
        <v>70</v>
      </c>
      <c r="C5" s="109"/>
      <c r="D5" s="109"/>
      <c r="E5" s="109"/>
      <c r="F5" s="30"/>
    </row>
    <row r="6" spans="1:6" x14ac:dyDescent="0.3">
      <c r="A6" s="1" t="s">
        <v>71</v>
      </c>
      <c r="B6" s="64"/>
      <c r="C6" s="1"/>
      <c r="D6" s="1"/>
      <c r="E6" s="1"/>
      <c r="F6" s="30"/>
    </row>
    <row r="7" spans="1:6" x14ac:dyDescent="0.3">
      <c r="A7" s="1" t="s">
        <v>72</v>
      </c>
      <c r="B7" s="14">
        <v>57.4</v>
      </c>
      <c r="C7" s="14">
        <v>55.9</v>
      </c>
      <c r="D7" s="14">
        <v>54.28</v>
      </c>
      <c r="E7" s="14">
        <v>65.59</v>
      </c>
      <c r="F7" s="30"/>
    </row>
    <row r="8" spans="1:6" x14ac:dyDescent="0.3">
      <c r="A8" s="1" t="s">
        <v>73</v>
      </c>
      <c r="B8" s="14">
        <v>65.16</v>
      </c>
      <c r="C8" s="14">
        <v>64.959999999999994</v>
      </c>
      <c r="D8" s="14">
        <v>63.39</v>
      </c>
      <c r="E8" s="14">
        <v>78.8</v>
      </c>
      <c r="F8" s="35"/>
    </row>
    <row r="9" spans="1:6" x14ac:dyDescent="0.3">
      <c r="A9" s="1" t="s">
        <v>74</v>
      </c>
      <c r="B9" s="14">
        <v>153</v>
      </c>
      <c r="C9" s="14">
        <v>169</v>
      </c>
      <c r="D9" s="14">
        <v>164.71</v>
      </c>
      <c r="E9" s="14">
        <v>182.43</v>
      </c>
      <c r="F9" s="35"/>
    </row>
    <row r="10" spans="1:6" x14ac:dyDescent="0.3">
      <c r="A10" s="1" t="s">
        <v>75</v>
      </c>
      <c r="B10" s="92"/>
      <c r="C10" s="92"/>
      <c r="D10" s="92"/>
      <c r="E10" s="92"/>
      <c r="F10" s="35"/>
    </row>
    <row r="11" spans="1:6" x14ac:dyDescent="0.3">
      <c r="A11" s="1" t="s">
        <v>76</v>
      </c>
      <c r="B11" s="65">
        <v>65.599999999999994</v>
      </c>
      <c r="C11" s="65">
        <v>62.4</v>
      </c>
      <c r="D11" s="65" t="s">
        <v>49</v>
      </c>
      <c r="E11" s="65">
        <v>76.7</v>
      </c>
      <c r="F11" s="35"/>
    </row>
    <row r="12" spans="1:6" x14ac:dyDescent="0.3">
      <c r="A12" s="64"/>
      <c r="B12" s="92"/>
      <c r="C12" s="92"/>
      <c r="D12" s="92"/>
      <c r="E12" s="92"/>
      <c r="F12" s="1"/>
    </row>
    <row r="13" spans="1:6" x14ac:dyDescent="0.3">
      <c r="A13" s="1" t="s">
        <v>77</v>
      </c>
      <c r="B13" s="92"/>
      <c r="C13" s="92"/>
      <c r="D13" s="92"/>
      <c r="E13" s="92"/>
      <c r="F13" s="1"/>
    </row>
    <row r="14" spans="1:6" x14ac:dyDescent="0.3">
      <c r="A14" s="1" t="s">
        <v>78</v>
      </c>
      <c r="B14" s="14">
        <v>81.510000000000005</v>
      </c>
      <c r="C14" s="14">
        <v>80.069999999999993</v>
      </c>
      <c r="D14" s="14">
        <v>78.23</v>
      </c>
      <c r="E14" s="14">
        <v>92.05</v>
      </c>
      <c r="F14" s="14"/>
    </row>
    <row r="15" spans="1:6" x14ac:dyDescent="0.3">
      <c r="A15" s="1" t="s">
        <v>79</v>
      </c>
      <c r="B15" s="14">
        <v>82.88</v>
      </c>
      <c r="C15" s="14">
        <v>81.5</v>
      </c>
      <c r="D15" s="14">
        <v>78.900000000000006</v>
      </c>
      <c r="E15" s="14">
        <v>94.44</v>
      </c>
      <c r="F15" s="14"/>
    </row>
    <row r="16" spans="1:6" x14ac:dyDescent="0.3">
      <c r="A16" s="1" t="s">
        <v>80</v>
      </c>
      <c r="B16" s="14">
        <v>81.88</v>
      </c>
      <c r="C16" s="14">
        <v>80.5</v>
      </c>
      <c r="D16" s="14">
        <v>78.099999999999994</v>
      </c>
      <c r="E16" s="14">
        <v>93.94</v>
      </c>
      <c r="F16" s="35"/>
    </row>
    <row r="17" spans="1:6" x14ac:dyDescent="0.3">
      <c r="A17" s="1" t="s">
        <v>81</v>
      </c>
      <c r="B17" s="65" t="s">
        <v>82</v>
      </c>
      <c r="C17" s="65" t="s">
        <v>82</v>
      </c>
      <c r="D17" s="65" t="s">
        <v>82</v>
      </c>
      <c r="E17" s="65" t="s">
        <v>82</v>
      </c>
      <c r="F17" s="35"/>
    </row>
    <row r="18" spans="1:6" x14ac:dyDescent="0.3">
      <c r="A18" s="1"/>
      <c r="B18" s="1"/>
      <c r="C18" s="1"/>
      <c r="D18" s="1"/>
      <c r="E18" s="66"/>
      <c r="F18" s="1"/>
    </row>
    <row r="19" spans="1:6" x14ac:dyDescent="0.3">
      <c r="A19" s="1"/>
      <c r="B19" s="109" t="s">
        <v>83</v>
      </c>
      <c r="C19" s="109"/>
      <c r="D19" s="109"/>
      <c r="E19" s="109"/>
      <c r="F19" s="1"/>
    </row>
    <row r="20" spans="1:6" x14ac:dyDescent="0.3">
      <c r="A20" s="1" t="s">
        <v>84</v>
      </c>
      <c r="B20" s="1"/>
      <c r="C20" s="1"/>
      <c r="D20" s="1"/>
      <c r="E20" s="1"/>
      <c r="F20" s="1"/>
    </row>
    <row r="21" spans="1:6" x14ac:dyDescent="0.3">
      <c r="A21" s="1" t="s">
        <v>85</v>
      </c>
      <c r="B21" s="65" t="s">
        <v>82</v>
      </c>
      <c r="C21" s="65" t="s">
        <v>82</v>
      </c>
      <c r="D21" s="65" t="s">
        <v>82</v>
      </c>
      <c r="E21" s="65" t="s">
        <v>82</v>
      </c>
      <c r="F21" s="30"/>
    </row>
    <row r="22" spans="1:6" x14ac:dyDescent="0.3">
      <c r="A22" s="1" t="s">
        <v>86</v>
      </c>
      <c r="B22" s="65">
        <v>2.21</v>
      </c>
      <c r="C22" s="65">
        <v>2.14</v>
      </c>
      <c r="D22" s="65">
        <v>2.1</v>
      </c>
      <c r="E22" s="65">
        <v>2.2799999999999998</v>
      </c>
      <c r="F22" s="30"/>
    </row>
    <row r="23" spans="1:6" x14ac:dyDescent="0.3">
      <c r="A23" s="1" t="s">
        <v>87</v>
      </c>
      <c r="B23" s="65" t="s">
        <v>82</v>
      </c>
      <c r="C23" s="65" t="s">
        <v>82</v>
      </c>
      <c r="D23" s="65" t="s">
        <v>82</v>
      </c>
      <c r="E23" s="65" t="s">
        <v>82</v>
      </c>
      <c r="F23" s="30"/>
    </row>
    <row r="24" spans="1:6" x14ac:dyDescent="0.3">
      <c r="A24" s="1" t="s">
        <v>88</v>
      </c>
      <c r="B24" s="65">
        <v>3.49</v>
      </c>
      <c r="C24" s="65" t="s">
        <v>82</v>
      </c>
      <c r="D24" s="65" t="s">
        <v>82</v>
      </c>
      <c r="E24" s="65" t="s">
        <v>82</v>
      </c>
      <c r="F24" s="30"/>
    </row>
    <row r="25" spans="1:6" x14ac:dyDescent="0.3">
      <c r="A25" s="1" t="s">
        <v>89</v>
      </c>
      <c r="B25" s="65" t="s">
        <v>82</v>
      </c>
      <c r="C25" s="65" t="s">
        <v>82</v>
      </c>
      <c r="D25" s="65" t="s">
        <v>82</v>
      </c>
      <c r="E25" s="65" t="s">
        <v>82</v>
      </c>
      <c r="F25" s="30"/>
    </row>
    <row r="26" spans="1:6" x14ac:dyDescent="0.3">
      <c r="A26" s="40" t="s">
        <v>90</v>
      </c>
      <c r="B26" s="67">
        <v>4.03</v>
      </c>
      <c r="C26" s="67">
        <v>4.03</v>
      </c>
      <c r="D26" s="67">
        <v>4.0999999999999996</v>
      </c>
      <c r="E26" s="67">
        <v>4.13</v>
      </c>
      <c r="F26" s="30"/>
    </row>
    <row r="27" spans="1:6" ht="3.9" customHeight="1" x14ac:dyDescent="0.3">
      <c r="A27" s="1"/>
      <c r="B27" s="1"/>
      <c r="C27" s="1"/>
      <c r="D27" s="1"/>
      <c r="E27" s="68"/>
      <c r="F27" s="30"/>
    </row>
    <row r="28" spans="1:6" ht="14.1" customHeight="1" x14ac:dyDescent="0.3">
      <c r="A28" s="1" t="s">
        <v>203</v>
      </c>
      <c r="B28" s="69"/>
      <c r="C28" s="65"/>
      <c r="D28" s="1"/>
      <c r="E28" s="70"/>
      <c r="F28" s="30"/>
    </row>
    <row r="29" spans="1:6" ht="14.1" customHeight="1" x14ac:dyDescent="0.3">
      <c r="A29" s="1" t="s">
        <v>204</v>
      </c>
      <c r="B29" s="69"/>
      <c r="C29" s="92"/>
      <c r="D29" s="92"/>
      <c r="E29" s="92"/>
      <c r="F29" s="30"/>
    </row>
    <row r="30" spans="1:6" ht="6.9" customHeight="1" x14ac:dyDescent="0.3">
      <c r="A30" s="1"/>
      <c r="B30" s="69"/>
      <c r="C30" s="92"/>
      <c r="D30" s="92"/>
      <c r="E30" s="92"/>
      <c r="F30" s="30"/>
    </row>
    <row r="31" spans="1:6" ht="14.1" customHeight="1" x14ac:dyDescent="0.3">
      <c r="A31" s="1" t="s">
        <v>215</v>
      </c>
      <c r="B31" s="93"/>
      <c r="C31" s="92"/>
      <c r="D31" s="92"/>
      <c r="E31" s="92"/>
      <c r="F31" s="30"/>
    </row>
    <row r="32" spans="1:6" ht="14.1" customHeight="1" x14ac:dyDescent="0.3">
      <c r="A32" s="1" t="s">
        <v>211</v>
      </c>
      <c r="B32" s="93"/>
      <c r="C32" s="92"/>
      <c r="D32" s="92"/>
      <c r="E32" s="92"/>
      <c r="F32" s="30"/>
    </row>
    <row r="33" spans="1:6" ht="6.9" customHeight="1" x14ac:dyDescent="0.3">
      <c r="A33" s="1"/>
      <c r="B33" s="93"/>
      <c r="C33" s="92"/>
      <c r="D33" s="92"/>
      <c r="E33" s="92"/>
      <c r="F33" s="30"/>
    </row>
    <row r="34" spans="1:6" ht="14.1" customHeight="1" x14ac:dyDescent="0.3">
      <c r="A34" s="1" t="s">
        <v>242</v>
      </c>
      <c r="B34" s="93"/>
      <c r="C34" s="92"/>
      <c r="D34" s="92"/>
      <c r="E34" s="92"/>
      <c r="F34" s="30"/>
    </row>
    <row r="35" spans="1:6" x14ac:dyDescent="0.3">
      <c r="A35" s="7"/>
      <c r="B35" s="23"/>
      <c r="C35" s="7"/>
      <c r="D35" s="7"/>
      <c r="E35" s="7"/>
      <c r="F35" s="7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7" ht="15" customHeight="1" x14ac:dyDescent="0.3">
      <c r="A1" s="40" t="s">
        <v>193</v>
      </c>
      <c r="B1" s="40"/>
      <c r="C1" s="71"/>
      <c r="D1" s="72"/>
      <c r="E1" s="72"/>
      <c r="F1" s="1"/>
      <c r="G1" s="8"/>
    </row>
    <row r="2" spans="1:7" x14ac:dyDescent="0.3">
      <c r="A2" s="1"/>
      <c r="B2" s="9" t="s">
        <v>233</v>
      </c>
      <c r="C2" s="9" t="s">
        <v>235</v>
      </c>
      <c r="D2" s="9" t="s">
        <v>236</v>
      </c>
      <c r="E2" s="9" t="s">
        <v>236</v>
      </c>
      <c r="F2" s="9"/>
      <c r="G2" s="8"/>
    </row>
    <row r="3" spans="1:7" x14ac:dyDescent="0.3">
      <c r="A3" s="45" t="s">
        <v>1</v>
      </c>
      <c r="B3" s="41">
        <v>2024</v>
      </c>
      <c r="C3" s="41">
        <v>2024</v>
      </c>
      <c r="D3" s="41">
        <v>2024</v>
      </c>
      <c r="E3" s="41">
        <v>2023</v>
      </c>
      <c r="F3" s="10"/>
      <c r="G3" s="8"/>
    </row>
    <row r="4" spans="1:7" ht="8.25" customHeight="1" x14ac:dyDescent="0.3">
      <c r="A4" s="48"/>
      <c r="B4" s="9"/>
      <c r="C4" s="9"/>
      <c r="D4" s="9"/>
      <c r="E4" s="9"/>
      <c r="F4" s="9"/>
      <c r="G4" s="8"/>
    </row>
    <row r="5" spans="1:7" x14ac:dyDescent="0.3">
      <c r="A5" s="1"/>
      <c r="B5" s="115" t="s">
        <v>50</v>
      </c>
      <c r="C5" s="115"/>
      <c r="D5" s="115"/>
      <c r="E5" s="115"/>
      <c r="F5" s="37"/>
      <c r="G5" s="8"/>
    </row>
    <row r="6" spans="1:7" ht="7.5" customHeight="1" x14ac:dyDescent="0.3">
      <c r="A6" s="1"/>
      <c r="B6" s="51"/>
      <c r="C6" s="11"/>
      <c r="D6" s="90"/>
      <c r="E6" s="90"/>
      <c r="F6" s="11"/>
      <c r="G6" s="8"/>
    </row>
    <row r="7" spans="1:7" x14ac:dyDescent="0.3">
      <c r="A7" s="1" t="s">
        <v>91</v>
      </c>
      <c r="B7" s="3">
        <f>SUM(B8:B12)</f>
        <v>248552.59999999998</v>
      </c>
      <c r="C7" s="3">
        <f>SUM(C8:C12)</f>
        <v>237883.09999999998</v>
      </c>
      <c r="D7" s="3">
        <f>SUM(D8:D12)</f>
        <v>231704.5</v>
      </c>
      <c r="E7" s="3">
        <f>SUM(E8:E12)</f>
        <v>212675.09999999998</v>
      </c>
      <c r="F7" s="3"/>
      <c r="G7" s="8"/>
    </row>
    <row r="8" spans="1:7" x14ac:dyDescent="0.3">
      <c r="A8" s="1" t="s">
        <v>92</v>
      </c>
      <c r="B8" s="3">
        <v>53499.9</v>
      </c>
      <c r="C8" s="3">
        <v>51912.6</v>
      </c>
      <c r="D8" s="3">
        <v>50951.6</v>
      </c>
      <c r="E8" s="3">
        <v>44977.1</v>
      </c>
      <c r="F8" s="3"/>
      <c r="G8" s="8"/>
    </row>
    <row r="9" spans="1:7" x14ac:dyDescent="0.3">
      <c r="A9" s="1" t="s">
        <v>93</v>
      </c>
      <c r="B9" s="3">
        <v>23599.7</v>
      </c>
      <c r="C9" s="3">
        <v>23107.7</v>
      </c>
      <c r="D9" s="3">
        <v>21751.9</v>
      </c>
      <c r="E9" s="3">
        <v>20297.099999999999</v>
      </c>
      <c r="F9" s="3"/>
      <c r="G9" s="8"/>
    </row>
    <row r="10" spans="1:7" x14ac:dyDescent="0.3">
      <c r="A10" s="1" t="s">
        <v>94</v>
      </c>
      <c r="B10" s="3">
        <v>3726.4</v>
      </c>
      <c r="C10" s="3">
        <v>3456</v>
      </c>
      <c r="D10" s="3">
        <v>3352.6</v>
      </c>
      <c r="E10" s="3">
        <v>3189.6</v>
      </c>
      <c r="F10" s="3"/>
      <c r="G10" s="8"/>
    </row>
    <row r="11" spans="1:7" x14ac:dyDescent="0.3">
      <c r="A11" s="1" t="s">
        <v>95</v>
      </c>
      <c r="B11" s="3">
        <v>436.8</v>
      </c>
      <c r="C11" s="3">
        <v>634.9</v>
      </c>
      <c r="D11" s="3">
        <v>587.70000000000005</v>
      </c>
      <c r="E11" s="3">
        <v>413</v>
      </c>
      <c r="F11" s="3"/>
      <c r="G11" s="8"/>
    </row>
    <row r="12" spans="1:7" x14ac:dyDescent="0.3">
      <c r="A12" s="1" t="s">
        <v>96</v>
      </c>
      <c r="B12" s="3">
        <v>167289.79999999999</v>
      </c>
      <c r="C12" s="3">
        <v>158771.9</v>
      </c>
      <c r="D12" s="3">
        <v>155060.70000000001</v>
      </c>
      <c r="E12" s="3">
        <v>143798.29999999999</v>
      </c>
      <c r="F12" s="3"/>
      <c r="G12" s="8"/>
    </row>
    <row r="13" spans="1:7" x14ac:dyDescent="0.3">
      <c r="A13" s="1"/>
      <c r="B13" s="3"/>
      <c r="C13" s="3"/>
      <c r="D13" s="3"/>
      <c r="E13" s="3"/>
      <c r="F13" s="3"/>
      <c r="G13" s="8"/>
    </row>
    <row r="14" spans="1:7" x14ac:dyDescent="0.3">
      <c r="A14" s="1" t="s">
        <v>97</v>
      </c>
      <c r="B14" s="3">
        <f>SUM(B15:B19)</f>
        <v>1019852.5</v>
      </c>
      <c r="C14" s="3">
        <f>SUM(C15:C19)</f>
        <v>800296.5</v>
      </c>
      <c r="D14" s="3">
        <f>SUM(D15:D19)</f>
        <v>804760.4</v>
      </c>
      <c r="E14" s="3">
        <f>SUM(E15:E19)</f>
        <v>684110</v>
      </c>
      <c r="F14" s="3"/>
      <c r="G14" s="8"/>
    </row>
    <row r="15" spans="1:7" x14ac:dyDescent="0.3">
      <c r="A15" s="1" t="s">
        <v>92</v>
      </c>
      <c r="B15" s="3">
        <v>510617.1</v>
      </c>
      <c r="C15" s="3">
        <v>411108.4</v>
      </c>
      <c r="D15" s="3">
        <v>415138.7</v>
      </c>
      <c r="E15" s="3">
        <v>359917.2</v>
      </c>
      <c r="F15" s="3"/>
      <c r="G15" s="8"/>
    </row>
    <row r="16" spans="1:7" x14ac:dyDescent="0.3">
      <c r="A16" s="1" t="s">
        <v>93</v>
      </c>
      <c r="B16" s="3">
        <v>16133.8</v>
      </c>
      <c r="C16" s="3">
        <v>13882.7</v>
      </c>
      <c r="D16" s="3">
        <v>14587.4</v>
      </c>
      <c r="E16" s="3">
        <v>11251.3</v>
      </c>
      <c r="F16" s="3"/>
      <c r="G16" s="8"/>
    </row>
    <row r="17" spans="1:7" x14ac:dyDescent="0.3">
      <c r="A17" s="1" t="s">
        <v>94</v>
      </c>
      <c r="B17" s="3">
        <v>25441.7</v>
      </c>
      <c r="C17" s="3">
        <v>18039.8</v>
      </c>
      <c r="D17" s="3">
        <v>16368.1</v>
      </c>
      <c r="E17" s="3">
        <v>13958.7</v>
      </c>
      <c r="F17" s="3"/>
      <c r="G17" s="8"/>
    </row>
    <row r="18" spans="1:7" x14ac:dyDescent="0.3">
      <c r="A18" s="1" t="s">
        <v>95</v>
      </c>
      <c r="B18" s="3">
        <v>25840.6</v>
      </c>
      <c r="C18" s="3">
        <v>22570.9</v>
      </c>
      <c r="D18" s="3">
        <v>22839.7</v>
      </c>
      <c r="E18" s="3">
        <v>15142.1</v>
      </c>
      <c r="F18" s="3"/>
      <c r="G18" s="8"/>
    </row>
    <row r="19" spans="1:7" x14ac:dyDescent="0.3">
      <c r="A19" s="1" t="s">
        <v>96</v>
      </c>
      <c r="B19" s="3">
        <v>441819.3</v>
      </c>
      <c r="C19" s="3">
        <v>334694.7</v>
      </c>
      <c r="D19" s="3">
        <v>335826.5</v>
      </c>
      <c r="E19" s="3">
        <v>283840.7</v>
      </c>
      <c r="F19" s="3"/>
      <c r="G19" s="8"/>
    </row>
    <row r="20" spans="1:7" x14ac:dyDescent="0.3">
      <c r="A20" s="1"/>
      <c r="B20" s="3"/>
      <c r="C20" s="3"/>
      <c r="D20" s="3"/>
      <c r="E20" s="3"/>
      <c r="F20" s="3"/>
      <c r="G20" s="8"/>
    </row>
    <row r="21" spans="1:7" x14ac:dyDescent="0.3">
      <c r="A21" s="1" t="s">
        <v>98</v>
      </c>
      <c r="B21" s="3">
        <f>SUM(B22:B26)</f>
        <v>417859.3</v>
      </c>
      <c r="C21" s="3">
        <f>SUM(C22:C26)</f>
        <v>369062.9</v>
      </c>
      <c r="D21" s="3">
        <f>SUM(D22:D26)</f>
        <v>301899.30000000005</v>
      </c>
      <c r="E21" s="3">
        <f>SUM(E22:E26)</f>
        <v>276839.40000000002</v>
      </c>
      <c r="F21" s="3"/>
      <c r="G21" s="8"/>
    </row>
    <row r="22" spans="1:7" x14ac:dyDescent="0.3">
      <c r="A22" s="1" t="s">
        <v>92</v>
      </c>
      <c r="B22" s="3">
        <v>162824.1</v>
      </c>
      <c r="C22" s="3">
        <v>155008.1</v>
      </c>
      <c r="D22" s="3">
        <v>136235.6</v>
      </c>
      <c r="E22" s="3">
        <v>128271.9</v>
      </c>
      <c r="F22" s="3"/>
      <c r="G22" s="8"/>
    </row>
    <row r="23" spans="1:7" x14ac:dyDescent="0.3">
      <c r="A23" s="1" t="s">
        <v>93</v>
      </c>
      <c r="B23" s="3">
        <v>8452.7999999999993</v>
      </c>
      <c r="C23" s="3">
        <v>7442.4</v>
      </c>
      <c r="D23" s="3">
        <v>5694</v>
      </c>
      <c r="E23" s="3">
        <v>3726.3</v>
      </c>
      <c r="F23" s="3"/>
      <c r="G23" s="8"/>
    </row>
    <row r="24" spans="1:7" x14ac:dyDescent="0.3">
      <c r="A24" s="1" t="s">
        <v>94</v>
      </c>
      <c r="B24" s="3">
        <v>1147.8</v>
      </c>
      <c r="C24" s="3">
        <v>1115.5</v>
      </c>
      <c r="D24" s="3">
        <v>983.2</v>
      </c>
      <c r="E24" s="3">
        <v>679.6</v>
      </c>
      <c r="F24" s="3"/>
      <c r="G24" s="8"/>
    </row>
    <row r="25" spans="1:7" x14ac:dyDescent="0.3">
      <c r="A25" s="1" t="s">
        <v>95</v>
      </c>
      <c r="B25" s="3">
        <v>159.9</v>
      </c>
      <c r="C25" s="3">
        <v>192</v>
      </c>
      <c r="D25" s="3">
        <v>96.5</v>
      </c>
      <c r="E25" s="3">
        <v>267.10000000000002</v>
      </c>
      <c r="F25" s="3"/>
      <c r="G25" s="8"/>
    </row>
    <row r="26" spans="1:7" x14ac:dyDescent="0.3">
      <c r="A26" s="1" t="s">
        <v>96</v>
      </c>
      <c r="B26" s="3">
        <v>245274.7</v>
      </c>
      <c r="C26" s="3">
        <v>205304.9</v>
      </c>
      <c r="D26" s="3">
        <v>158890</v>
      </c>
      <c r="E26" s="3">
        <v>143894.5</v>
      </c>
      <c r="F26" s="3"/>
      <c r="G26" s="8"/>
    </row>
    <row r="27" spans="1:7" x14ac:dyDescent="0.3">
      <c r="A27" s="1"/>
      <c r="B27" s="3"/>
      <c r="C27" s="3"/>
      <c r="D27" s="3"/>
      <c r="E27" s="3"/>
      <c r="F27" s="3"/>
      <c r="G27" s="8"/>
    </row>
    <row r="28" spans="1:7" x14ac:dyDescent="0.3">
      <c r="A28" s="1" t="s">
        <v>99</v>
      </c>
      <c r="B28" s="3">
        <f>SUM(B29:B33)</f>
        <v>100995.1</v>
      </c>
      <c r="C28" s="3">
        <f>SUM(C29:C33)</f>
        <v>102202.40000000001</v>
      </c>
      <c r="D28" s="3">
        <f>SUM(D29:D33)</f>
        <v>98783.499999999985</v>
      </c>
      <c r="E28" s="3">
        <f>SUM(E29:E33)</f>
        <v>94247.299999999988</v>
      </c>
      <c r="F28" s="3"/>
      <c r="G28" s="8"/>
    </row>
    <row r="29" spans="1:7" x14ac:dyDescent="0.3">
      <c r="A29" s="1" t="s">
        <v>92</v>
      </c>
      <c r="B29" s="3">
        <v>14762.8</v>
      </c>
      <c r="C29" s="3">
        <v>16432.2</v>
      </c>
      <c r="D29" s="3">
        <v>15730.2</v>
      </c>
      <c r="E29" s="3">
        <v>14197.7</v>
      </c>
      <c r="F29" s="3"/>
      <c r="G29" s="8"/>
    </row>
    <row r="30" spans="1:7" x14ac:dyDescent="0.3">
      <c r="A30" s="1" t="s">
        <v>93</v>
      </c>
      <c r="B30" s="3">
        <v>41258.6</v>
      </c>
      <c r="C30" s="3">
        <v>37552.5</v>
      </c>
      <c r="D30" s="3">
        <v>39296</v>
      </c>
      <c r="E30" s="3">
        <v>37533.199999999997</v>
      </c>
      <c r="F30" s="3"/>
      <c r="G30" s="8"/>
    </row>
    <row r="31" spans="1:7" x14ac:dyDescent="0.3">
      <c r="A31" s="1" t="s">
        <v>94</v>
      </c>
      <c r="B31" s="3">
        <v>11791.3</v>
      </c>
      <c r="C31" s="3">
        <v>12140.6</v>
      </c>
      <c r="D31" s="3">
        <v>11791.7</v>
      </c>
      <c r="E31" s="3">
        <v>10373</v>
      </c>
      <c r="F31" s="3"/>
      <c r="G31" s="8"/>
    </row>
    <row r="32" spans="1:7" x14ac:dyDescent="0.3">
      <c r="A32" s="1" t="s">
        <v>95</v>
      </c>
      <c r="B32" s="3">
        <v>4257.5</v>
      </c>
      <c r="C32" s="3">
        <v>5083.8</v>
      </c>
      <c r="D32" s="3">
        <v>4987.3999999999996</v>
      </c>
      <c r="E32" s="3">
        <v>4230</v>
      </c>
      <c r="F32" s="3"/>
      <c r="G32" s="8"/>
    </row>
    <row r="33" spans="1:7" x14ac:dyDescent="0.3">
      <c r="A33" s="1" t="s">
        <v>96</v>
      </c>
      <c r="B33" s="3">
        <v>28924.9</v>
      </c>
      <c r="C33" s="3">
        <v>30993.3</v>
      </c>
      <c r="D33" s="3">
        <v>26978.2</v>
      </c>
      <c r="E33" s="3">
        <v>27913.4</v>
      </c>
      <c r="F33" s="3"/>
      <c r="G33" s="8"/>
    </row>
    <row r="34" spans="1:7" x14ac:dyDescent="0.3">
      <c r="A34" s="1"/>
      <c r="B34" s="3"/>
      <c r="C34" s="3"/>
      <c r="D34" s="3"/>
      <c r="E34" s="3"/>
      <c r="F34" s="3"/>
      <c r="G34" s="8"/>
    </row>
    <row r="35" spans="1:7" x14ac:dyDescent="0.3">
      <c r="A35" s="1" t="s">
        <v>100</v>
      </c>
      <c r="B35" s="3">
        <f>SUM(B36:B40)</f>
        <v>1805050.2999999998</v>
      </c>
      <c r="C35" s="3">
        <f>SUM(C36:C40)</f>
        <v>1523812.4000000001</v>
      </c>
      <c r="D35" s="3">
        <f>SUM(D36:D40)</f>
        <v>1453077</v>
      </c>
      <c r="E35" s="3">
        <f>SUM(E36:E40)</f>
        <v>1280864.7999999998</v>
      </c>
      <c r="F35" s="3"/>
      <c r="G35" s="8"/>
    </row>
    <row r="36" spans="1:7" x14ac:dyDescent="0.3">
      <c r="A36" s="1" t="s">
        <v>92</v>
      </c>
      <c r="B36" s="3">
        <v>743892.2</v>
      </c>
      <c r="C36" s="3">
        <v>636546.9</v>
      </c>
      <c r="D36" s="3">
        <v>620611.9</v>
      </c>
      <c r="E36" s="3">
        <v>549270.19999999995</v>
      </c>
      <c r="F36" s="3"/>
      <c r="G36" s="8"/>
    </row>
    <row r="37" spans="1:7" x14ac:dyDescent="0.3">
      <c r="A37" s="1" t="s">
        <v>93</v>
      </c>
      <c r="B37" s="3">
        <v>90329.2</v>
      </c>
      <c r="C37" s="3">
        <v>82974.3</v>
      </c>
      <c r="D37" s="3">
        <v>82371.5</v>
      </c>
      <c r="E37" s="3">
        <v>73816.100000000006</v>
      </c>
      <c r="F37" s="3"/>
      <c r="G37" s="8"/>
    </row>
    <row r="38" spans="1:7" x14ac:dyDescent="0.3">
      <c r="A38" s="1" t="s">
        <v>94</v>
      </c>
      <c r="B38" s="3">
        <v>42648</v>
      </c>
      <c r="C38" s="3">
        <v>35021.300000000003</v>
      </c>
      <c r="D38" s="3">
        <v>32802.800000000003</v>
      </c>
      <c r="E38" s="3">
        <v>28434.7</v>
      </c>
      <c r="F38" s="3"/>
      <c r="G38" s="8"/>
    </row>
    <row r="39" spans="1:7" x14ac:dyDescent="0.3">
      <c r="A39" s="1" t="s">
        <v>95</v>
      </c>
      <c r="B39" s="3">
        <v>30702.6</v>
      </c>
      <c r="C39" s="3">
        <v>28492.3</v>
      </c>
      <c r="D39" s="3">
        <v>28525.4</v>
      </c>
      <c r="E39" s="3">
        <v>20052.900000000001</v>
      </c>
      <c r="F39" s="3"/>
      <c r="G39" s="8"/>
    </row>
    <row r="40" spans="1:7" x14ac:dyDescent="0.3">
      <c r="A40" s="40" t="s">
        <v>96</v>
      </c>
      <c r="B40" s="72">
        <v>897478.3</v>
      </c>
      <c r="C40" s="72">
        <v>740777.6</v>
      </c>
      <c r="D40" s="72">
        <v>688765.4</v>
      </c>
      <c r="E40" s="72">
        <v>609290.9</v>
      </c>
      <c r="F40" s="3"/>
      <c r="G40" s="8"/>
    </row>
    <row r="41" spans="1:7" ht="3.9" customHeight="1" x14ac:dyDescent="0.3">
      <c r="A41" s="1"/>
      <c r="B41" s="3"/>
      <c r="C41" s="3"/>
      <c r="D41" s="3"/>
      <c r="E41" s="3"/>
      <c r="F41" s="3"/>
      <c r="G41" s="8"/>
    </row>
    <row r="42" spans="1:7" ht="14.1" customHeight="1" x14ac:dyDescent="0.3">
      <c r="A42" s="1" t="s">
        <v>232</v>
      </c>
      <c r="B42" s="3"/>
      <c r="C42" s="3"/>
      <c r="D42" s="3"/>
      <c r="E42" s="3"/>
      <c r="F42" s="3"/>
      <c r="G42" s="8"/>
    </row>
    <row r="43" spans="1:7" ht="12.75" customHeight="1" x14ac:dyDescent="0.3">
      <c r="A43" s="1" t="s">
        <v>101</v>
      </c>
      <c r="B43" s="3"/>
      <c r="C43" s="59"/>
      <c r="D43" s="3"/>
      <c r="E43" s="3"/>
      <c r="F43" s="3"/>
      <c r="G43" s="8"/>
    </row>
    <row r="44" spans="1:7" ht="6.9" customHeight="1" x14ac:dyDescent="0.3">
      <c r="A44" s="1"/>
      <c r="B44" s="3"/>
      <c r="C44" s="59"/>
      <c r="D44" s="3"/>
      <c r="E44" s="3"/>
      <c r="F44" s="3"/>
      <c r="G44" s="8"/>
    </row>
    <row r="45" spans="1:7" ht="14.1" customHeight="1" x14ac:dyDescent="0.3">
      <c r="A45" s="111" t="s">
        <v>212</v>
      </c>
      <c r="B45" s="111"/>
      <c r="C45" s="111"/>
      <c r="D45" s="111"/>
      <c r="E45" s="111"/>
      <c r="F45" s="3"/>
      <c r="G45" s="8"/>
    </row>
    <row r="46" spans="1:7" ht="14.1" customHeight="1" x14ac:dyDescent="0.3">
      <c r="A46" s="73" t="s">
        <v>202</v>
      </c>
      <c r="B46" s="73"/>
      <c r="C46" s="73"/>
      <c r="D46" s="73"/>
      <c r="E46" s="73"/>
      <c r="F46" s="3"/>
      <c r="G46" s="8"/>
    </row>
    <row r="47" spans="1:7" ht="6.9" customHeight="1" x14ac:dyDescent="0.3">
      <c r="A47" s="92"/>
      <c r="B47" s="3"/>
      <c r="C47" s="92"/>
      <c r="D47" s="3"/>
      <c r="E47" s="3"/>
      <c r="F47" s="3"/>
      <c r="G47" s="8"/>
    </row>
    <row r="48" spans="1:7" ht="14.1" customHeight="1" x14ac:dyDescent="0.3">
      <c r="A48" s="1" t="s">
        <v>242</v>
      </c>
      <c r="B48" s="3"/>
      <c r="C48" s="92"/>
      <c r="D48" s="3"/>
      <c r="E48" s="3"/>
      <c r="F48" s="3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40" t="s">
        <v>194</v>
      </c>
      <c r="B1" s="40"/>
      <c r="C1" s="40"/>
      <c r="D1" s="72"/>
      <c r="E1" s="72"/>
      <c r="F1" s="30"/>
    </row>
    <row r="2" spans="1:6" x14ac:dyDescent="0.3">
      <c r="A2" s="1"/>
      <c r="B2" s="9" t="s">
        <v>233</v>
      </c>
      <c r="C2" s="9" t="s">
        <v>235</v>
      </c>
      <c r="D2" s="9" t="s">
        <v>236</v>
      </c>
      <c r="E2" s="9" t="s">
        <v>236</v>
      </c>
      <c r="F2" s="30"/>
    </row>
    <row r="3" spans="1:6" x14ac:dyDescent="0.3">
      <c r="A3" s="45" t="s">
        <v>1</v>
      </c>
      <c r="B3" s="74">
        <v>2024</v>
      </c>
      <c r="C3" s="74">
        <v>2024</v>
      </c>
      <c r="D3" s="74">
        <v>2024</v>
      </c>
      <c r="E3" s="74">
        <v>2023</v>
      </c>
      <c r="F3" s="30"/>
    </row>
    <row r="4" spans="1:6" ht="8.25" customHeight="1" x14ac:dyDescent="0.3">
      <c r="A4" s="48"/>
      <c r="B4" s="9"/>
      <c r="C4" s="9"/>
      <c r="D4" s="9"/>
      <c r="E4" s="9"/>
      <c r="F4" s="30"/>
    </row>
    <row r="5" spans="1:6" x14ac:dyDescent="0.3">
      <c r="A5" s="1"/>
      <c r="B5" s="109" t="s">
        <v>50</v>
      </c>
      <c r="C5" s="109"/>
      <c r="D5" s="109"/>
      <c r="E5" s="109"/>
      <c r="F5" s="30"/>
    </row>
    <row r="6" spans="1:6" ht="8.25" customHeight="1" x14ac:dyDescent="0.3">
      <c r="A6" s="1"/>
      <c r="B6" s="48"/>
      <c r="C6" s="13"/>
      <c r="D6" s="13"/>
      <c r="E6" s="48"/>
      <c r="F6" s="30"/>
    </row>
    <row r="7" spans="1:6" x14ac:dyDescent="0.3">
      <c r="A7" s="1" t="s">
        <v>91</v>
      </c>
      <c r="B7" s="3">
        <f>SUM(B8:B12)</f>
        <v>162427.79999999999</v>
      </c>
      <c r="C7" s="3">
        <f>SUM(C8:C12)</f>
        <v>155601</v>
      </c>
      <c r="D7" s="3">
        <f>SUM(D8:D12)</f>
        <v>114623.8</v>
      </c>
      <c r="E7" s="3">
        <f>SUM(E8:E12)</f>
        <v>129623.40000000001</v>
      </c>
      <c r="F7" s="3"/>
    </row>
    <row r="8" spans="1:6" x14ac:dyDescent="0.3">
      <c r="A8" s="1" t="s">
        <v>92</v>
      </c>
      <c r="B8" s="3">
        <v>78019.199999999997</v>
      </c>
      <c r="C8" s="3">
        <v>72824</v>
      </c>
      <c r="D8" s="3">
        <v>51276.800000000003</v>
      </c>
      <c r="E8" s="3">
        <v>57577.4</v>
      </c>
      <c r="F8" s="30"/>
    </row>
    <row r="9" spans="1:6" x14ac:dyDescent="0.3">
      <c r="A9" s="1" t="s">
        <v>93</v>
      </c>
      <c r="B9" s="3">
        <v>3606.8</v>
      </c>
      <c r="C9" s="3">
        <v>3425.9</v>
      </c>
      <c r="D9" s="3">
        <v>2576.3000000000002</v>
      </c>
      <c r="E9" s="3">
        <v>3335</v>
      </c>
      <c r="F9" s="30"/>
    </row>
    <row r="10" spans="1:6" x14ac:dyDescent="0.3">
      <c r="A10" s="1" t="s">
        <v>94</v>
      </c>
      <c r="B10" s="3">
        <v>1910.4</v>
      </c>
      <c r="C10" s="3">
        <v>1976.3</v>
      </c>
      <c r="D10" s="3">
        <v>1494.7</v>
      </c>
      <c r="E10" s="3">
        <v>1712.3</v>
      </c>
      <c r="F10" s="30"/>
    </row>
    <row r="11" spans="1:6" x14ac:dyDescent="0.3">
      <c r="A11" s="1" t="s">
        <v>95</v>
      </c>
      <c r="B11" s="3">
        <v>754.4</v>
      </c>
      <c r="C11" s="3">
        <v>854.3</v>
      </c>
      <c r="D11" s="3">
        <v>587</v>
      </c>
      <c r="E11" s="3">
        <v>670.6</v>
      </c>
      <c r="F11" s="30"/>
    </row>
    <row r="12" spans="1:6" x14ac:dyDescent="0.3">
      <c r="A12" s="1" t="s">
        <v>96</v>
      </c>
      <c r="B12" s="3">
        <v>78137</v>
      </c>
      <c r="C12" s="3">
        <v>76520.5</v>
      </c>
      <c r="D12" s="3">
        <v>58689</v>
      </c>
      <c r="E12" s="3">
        <v>66328.100000000006</v>
      </c>
      <c r="F12" s="30"/>
    </row>
    <row r="13" spans="1:6" x14ac:dyDescent="0.3">
      <c r="A13" s="1"/>
      <c r="B13" s="3"/>
      <c r="C13" s="3"/>
      <c r="D13" s="3"/>
      <c r="E13" s="3"/>
      <c r="F13" s="30"/>
    </row>
    <row r="14" spans="1:6" x14ac:dyDescent="0.3">
      <c r="A14" s="1" t="s">
        <v>97</v>
      </c>
      <c r="B14" s="3">
        <f>SUM(B15:B19)</f>
        <v>18979.699999999997</v>
      </c>
      <c r="C14" s="3">
        <f>SUM(C15:C19)</f>
        <v>19720.300000000003</v>
      </c>
      <c r="D14" s="3">
        <f>SUM(D15:D19)</f>
        <v>15786.7</v>
      </c>
      <c r="E14" s="3">
        <f>SUM(E15:E19)</f>
        <v>20755</v>
      </c>
      <c r="F14" s="24"/>
    </row>
    <row r="15" spans="1:6" x14ac:dyDescent="0.3">
      <c r="A15" s="1" t="s">
        <v>92</v>
      </c>
      <c r="B15" s="3">
        <v>9465.2999999999993</v>
      </c>
      <c r="C15" s="3">
        <v>9782.2000000000007</v>
      </c>
      <c r="D15" s="3">
        <v>7260.7</v>
      </c>
      <c r="E15" s="3">
        <v>9441</v>
      </c>
      <c r="F15" s="30"/>
    </row>
    <row r="16" spans="1:6" x14ac:dyDescent="0.3">
      <c r="A16" s="1" t="s">
        <v>93</v>
      </c>
      <c r="B16" s="3">
        <v>545.5</v>
      </c>
      <c r="C16" s="3">
        <v>464.6</v>
      </c>
      <c r="D16" s="3">
        <v>459.2</v>
      </c>
      <c r="E16" s="3">
        <v>913.9</v>
      </c>
      <c r="F16" s="30"/>
    </row>
    <row r="17" spans="1:6" x14ac:dyDescent="0.3">
      <c r="A17" s="1" t="s">
        <v>94</v>
      </c>
      <c r="B17" s="3">
        <v>1199.8</v>
      </c>
      <c r="C17" s="3">
        <v>1159</v>
      </c>
      <c r="D17" s="3">
        <v>1084.3</v>
      </c>
      <c r="E17" s="3">
        <v>1444.4</v>
      </c>
      <c r="F17" s="30"/>
    </row>
    <row r="18" spans="1:6" x14ac:dyDescent="0.3">
      <c r="A18" s="1" t="s">
        <v>95</v>
      </c>
      <c r="B18" s="3">
        <v>870.7</v>
      </c>
      <c r="C18" s="3">
        <v>751.1</v>
      </c>
      <c r="D18" s="3">
        <v>632.20000000000005</v>
      </c>
      <c r="E18" s="3">
        <v>1299.8</v>
      </c>
      <c r="F18" s="30"/>
    </row>
    <row r="19" spans="1:6" x14ac:dyDescent="0.3">
      <c r="A19" s="1" t="s">
        <v>96</v>
      </c>
      <c r="B19" s="3">
        <v>6898.4</v>
      </c>
      <c r="C19" s="3">
        <v>7563.4</v>
      </c>
      <c r="D19" s="3">
        <v>6350.3</v>
      </c>
      <c r="E19" s="3">
        <v>7655.9</v>
      </c>
      <c r="F19" s="30"/>
    </row>
    <row r="20" spans="1:6" x14ac:dyDescent="0.3">
      <c r="A20" s="1"/>
      <c r="B20" s="3"/>
      <c r="C20" s="3"/>
      <c r="D20" s="3"/>
      <c r="E20" s="3"/>
      <c r="F20" s="30"/>
    </row>
    <row r="21" spans="1:6" x14ac:dyDescent="0.3">
      <c r="A21" s="1" t="s">
        <v>98</v>
      </c>
      <c r="B21" s="3">
        <f>SUM(B22:B26)</f>
        <v>5434.2000000000007</v>
      </c>
      <c r="C21" s="3">
        <f>SUM(C22:C26)</f>
        <v>4681.7</v>
      </c>
      <c r="D21" s="3">
        <f>SUM(D22:D26)</f>
        <v>3868.2</v>
      </c>
      <c r="E21" s="3">
        <f>SUM(E22:E26)</f>
        <v>4539</v>
      </c>
      <c r="F21" s="3"/>
    </row>
    <row r="22" spans="1:6" x14ac:dyDescent="0.3">
      <c r="A22" s="1" t="s">
        <v>92</v>
      </c>
      <c r="B22" s="3">
        <v>2504.3000000000002</v>
      </c>
      <c r="C22" s="3">
        <v>2310</v>
      </c>
      <c r="D22" s="3">
        <v>1859.1</v>
      </c>
      <c r="E22" s="3">
        <v>2042.9</v>
      </c>
      <c r="F22" s="30"/>
    </row>
    <row r="23" spans="1:6" x14ac:dyDescent="0.3">
      <c r="A23" s="1" t="s">
        <v>93</v>
      </c>
      <c r="B23" s="3">
        <v>311.3</v>
      </c>
      <c r="C23" s="3">
        <v>112.1</v>
      </c>
      <c r="D23" s="3">
        <v>124.7</v>
      </c>
      <c r="E23" s="3">
        <v>224.2</v>
      </c>
      <c r="F23" s="30"/>
    </row>
    <row r="24" spans="1:6" x14ac:dyDescent="0.3">
      <c r="A24" s="1" t="s">
        <v>94</v>
      </c>
      <c r="B24" s="3">
        <v>129.1</v>
      </c>
      <c r="C24" s="3">
        <v>86.3</v>
      </c>
      <c r="D24" s="3">
        <v>55.7</v>
      </c>
      <c r="E24" s="3">
        <v>109.3</v>
      </c>
      <c r="F24" s="30"/>
    </row>
    <row r="25" spans="1:6" x14ac:dyDescent="0.3">
      <c r="A25" s="1" t="s">
        <v>95</v>
      </c>
      <c r="B25" s="3">
        <v>93.6</v>
      </c>
      <c r="C25" s="3">
        <v>33.1</v>
      </c>
      <c r="D25" s="3">
        <v>51.1</v>
      </c>
      <c r="E25" s="3">
        <v>82.6</v>
      </c>
      <c r="F25" s="30"/>
    </row>
    <row r="26" spans="1:6" x14ac:dyDescent="0.3">
      <c r="A26" s="1" t="s">
        <v>96</v>
      </c>
      <c r="B26" s="3">
        <v>2395.9</v>
      </c>
      <c r="C26" s="3">
        <v>2140.1999999999998</v>
      </c>
      <c r="D26" s="3">
        <v>1777.6</v>
      </c>
      <c r="E26" s="3">
        <v>2080</v>
      </c>
      <c r="F26" s="30"/>
    </row>
    <row r="27" spans="1:6" x14ac:dyDescent="0.3">
      <c r="A27" s="1"/>
      <c r="B27" s="3"/>
      <c r="C27" s="3"/>
      <c r="D27" s="3"/>
      <c r="E27" s="3"/>
      <c r="F27" s="30"/>
    </row>
    <row r="28" spans="1:6" x14ac:dyDescent="0.3">
      <c r="A28" s="1" t="s">
        <v>99</v>
      </c>
      <c r="B28" s="3">
        <f>SUM(B29:B33)</f>
        <v>5418.4</v>
      </c>
      <c r="C28" s="3">
        <f>SUM(C29:C33)</f>
        <v>4697.5</v>
      </c>
      <c r="D28" s="3">
        <f>SUM(D29:D33)</f>
        <v>3954.8999999999996</v>
      </c>
      <c r="E28" s="3">
        <f>SUM(E29:E33)</f>
        <v>3268.5</v>
      </c>
      <c r="F28" s="3"/>
    </row>
    <row r="29" spans="1:6" x14ac:dyDescent="0.3">
      <c r="A29" s="1" t="s">
        <v>92</v>
      </c>
      <c r="B29" s="3">
        <v>918</v>
      </c>
      <c r="C29" s="3">
        <v>829.6</v>
      </c>
      <c r="D29" s="3">
        <v>706.5</v>
      </c>
      <c r="E29" s="3">
        <v>604.29999999999995</v>
      </c>
      <c r="F29" s="30"/>
    </row>
    <row r="30" spans="1:6" x14ac:dyDescent="0.3">
      <c r="A30" s="1" t="s">
        <v>93</v>
      </c>
      <c r="B30" s="3">
        <v>845.8</v>
      </c>
      <c r="C30" s="3">
        <v>714.2</v>
      </c>
      <c r="D30" s="3">
        <v>556.1</v>
      </c>
      <c r="E30" s="3">
        <v>469.2</v>
      </c>
      <c r="F30" s="30"/>
    </row>
    <row r="31" spans="1:6" x14ac:dyDescent="0.3">
      <c r="A31" s="1" t="s">
        <v>94</v>
      </c>
      <c r="B31" s="3">
        <v>1525.8</v>
      </c>
      <c r="C31" s="3">
        <v>1217.9000000000001</v>
      </c>
      <c r="D31" s="3">
        <v>1080.5999999999999</v>
      </c>
      <c r="E31" s="3">
        <v>943.4</v>
      </c>
      <c r="F31" s="30"/>
    </row>
    <row r="32" spans="1:6" x14ac:dyDescent="0.3">
      <c r="A32" s="1" t="s">
        <v>95</v>
      </c>
      <c r="B32" s="3">
        <v>89.4</v>
      </c>
      <c r="C32" s="3">
        <v>65.099999999999994</v>
      </c>
      <c r="D32" s="3">
        <v>39.4</v>
      </c>
      <c r="E32" s="3">
        <v>39.4</v>
      </c>
      <c r="F32" s="30"/>
    </row>
    <row r="33" spans="1:6" x14ac:dyDescent="0.3">
      <c r="A33" s="1" t="s">
        <v>96</v>
      </c>
      <c r="B33" s="3">
        <v>2039.4</v>
      </c>
      <c r="C33" s="3">
        <v>1870.7</v>
      </c>
      <c r="D33" s="3">
        <v>1572.3</v>
      </c>
      <c r="E33" s="3">
        <v>1212.2</v>
      </c>
      <c r="F33" s="30"/>
    </row>
    <row r="34" spans="1:6" x14ac:dyDescent="0.3">
      <c r="A34" s="1"/>
      <c r="B34" s="3"/>
      <c r="C34" s="3"/>
      <c r="D34" s="3"/>
      <c r="E34" s="3"/>
      <c r="F34" s="30"/>
    </row>
    <row r="35" spans="1:6" x14ac:dyDescent="0.3">
      <c r="A35" s="1" t="s">
        <v>102</v>
      </c>
      <c r="B35" s="3">
        <f>SUM(B36:B40)</f>
        <v>192855</v>
      </c>
      <c r="C35" s="3">
        <f>SUM(C36:C40)</f>
        <v>185227.7</v>
      </c>
      <c r="D35" s="3">
        <f>SUM(D36:D40)</f>
        <v>138657.79999999999</v>
      </c>
      <c r="E35" s="3">
        <f>SUM(E36:E40)</f>
        <v>158604.9</v>
      </c>
      <c r="F35" s="30"/>
    </row>
    <row r="36" spans="1:6" x14ac:dyDescent="0.3">
      <c r="A36" s="1" t="s">
        <v>92</v>
      </c>
      <c r="B36" s="3">
        <v>91084.3</v>
      </c>
      <c r="C36" s="3">
        <v>85965.3</v>
      </c>
      <c r="D36" s="3">
        <v>61247.6</v>
      </c>
      <c r="E36" s="3">
        <v>69860.7</v>
      </c>
      <c r="F36" s="30"/>
    </row>
    <row r="37" spans="1:6" x14ac:dyDescent="0.3">
      <c r="A37" s="1" t="s">
        <v>93</v>
      </c>
      <c r="B37" s="3">
        <v>5325.4</v>
      </c>
      <c r="C37" s="3">
        <v>4733.2</v>
      </c>
      <c r="D37" s="3">
        <v>3728.9</v>
      </c>
      <c r="E37" s="3">
        <v>4954.3</v>
      </c>
      <c r="F37" s="30"/>
    </row>
    <row r="38" spans="1:6" x14ac:dyDescent="0.3">
      <c r="A38" s="1" t="s">
        <v>94</v>
      </c>
      <c r="B38" s="3">
        <v>4785.1000000000004</v>
      </c>
      <c r="C38" s="3">
        <v>4456.7</v>
      </c>
      <c r="D38" s="3">
        <v>3728.2</v>
      </c>
      <c r="E38" s="3">
        <v>4220.8999999999996</v>
      </c>
      <c r="F38" s="30"/>
    </row>
    <row r="39" spans="1:6" x14ac:dyDescent="0.3">
      <c r="A39" s="1" t="s">
        <v>95</v>
      </c>
      <c r="B39" s="3">
        <v>1808</v>
      </c>
      <c r="C39" s="3">
        <v>1703.7</v>
      </c>
      <c r="D39" s="3">
        <v>1309.7</v>
      </c>
      <c r="E39" s="3">
        <v>2092.4</v>
      </c>
      <c r="F39" s="30"/>
    </row>
    <row r="40" spans="1:6" x14ac:dyDescent="0.3">
      <c r="A40" s="40" t="s">
        <v>96</v>
      </c>
      <c r="B40" s="72">
        <v>89852.2</v>
      </c>
      <c r="C40" s="72">
        <v>88368.8</v>
      </c>
      <c r="D40" s="72">
        <v>68643.399999999994</v>
      </c>
      <c r="E40" s="72">
        <v>77476.600000000006</v>
      </c>
      <c r="F40" s="30"/>
    </row>
    <row r="41" spans="1:6" ht="3.9" customHeight="1" x14ac:dyDescent="0.3">
      <c r="A41" s="1"/>
      <c r="B41" s="3"/>
      <c r="C41" s="3"/>
      <c r="D41" s="3"/>
      <c r="E41" s="3"/>
      <c r="F41" s="30"/>
    </row>
    <row r="42" spans="1:6" ht="14.1" customHeight="1" x14ac:dyDescent="0.3">
      <c r="A42" s="1" t="s">
        <v>232</v>
      </c>
      <c r="B42" s="3"/>
      <c r="C42" s="3"/>
      <c r="D42" s="3"/>
      <c r="E42" s="3"/>
      <c r="F42" s="30"/>
    </row>
    <row r="43" spans="1:6" ht="14.1" customHeight="1" x14ac:dyDescent="0.3">
      <c r="A43" s="1" t="s">
        <v>101</v>
      </c>
      <c r="B43" s="91"/>
      <c r="C43" s="91"/>
      <c r="D43" s="87"/>
      <c r="E43" s="19"/>
      <c r="F43" s="30"/>
    </row>
    <row r="44" spans="1:6" ht="6.9" customHeight="1" x14ac:dyDescent="0.3">
      <c r="A44" s="92"/>
      <c r="B44" s="19"/>
      <c r="C44" s="19"/>
      <c r="D44" s="87"/>
      <c r="E44" s="19"/>
      <c r="F44" s="30"/>
    </row>
    <row r="45" spans="1:6" ht="14.1" customHeight="1" x14ac:dyDescent="0.3">
      <c r="A45" s="111" t="s">
        <v>212</v>
      </c>
      <c r="B45" s="111"/>
      <c r="C45" s="111"/>
      <c r="D45" s="111"/>
      <c r="E45" s="111"/>
      <c r="F45" s="30"/>
    </row>
    <row r="46" spans="1:6" ht="14.1" customHeight="1" x14ac:dyDescent="0.3">
      <c r="A46" s="61" t="s">
        <v>202</v>
      </c>
      <c r="B46" s="61"/>
      <c r="C46" s="61"/>
      <c r="D46" s="61"/>
      <c r="E46" s="61"/>
      <c r="F46" s="30"/>
    </row>
    <row r="47" spans="1:6" ht="6.9" customHeight="1" x14ac:dyDescent="0.3">
      <c r="A47" s="92"/>
      <c r="B47" s="91"/>
      <c r="C47" s="91"/>
      <c r="D47" s="87"/>
      <c r="E47" s="19"/>
      <c r="F47" s="30"/>
    </row>
    <row r="48" spans="1:6" ht="14.1" customHeight="1" x14ac:dyDescent="0.3">
      <c r="A48" s="1" t="s">
        <v>242</v>
      </c>
      <c r="B48" s="92"/>
      <c r="C48" s="92"/>
      <c r="D48" s="3"/>
      <c r="E48" s="92"/>
      <c r="F48" s="7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75" t="s">
        <v>195</v>
      </c>
      <c r="B1" s="76"/>
      <c r="C1" s="3"/>
      <c r="D1" s="76"/>
      <c r="E1" s="76"/>
      <c r="F1" s="3"/>
    </row>
    <row r="2" spans="1:6" x14ac:dyDescent="0.3">
      <c r="A2" s="76"/>
      <c r="B2" s="39" t="s">
        <v>233</v>
      </c>
      <c r="C2" s="39" t="s">
        <v>235</v>
      </c>
      <c r="D2" s="39" t="s">
        <v>236</v>
      </c>
      <c r="E2" s="39" t="s">
        <v>236</v>
      </c>
      <c r="F2" s="3"/>
    </row>
    <row r="3" spans="1:6" x14ac:dyDescent="0.3">
      <c r="A3" s="77" t="s">
        <v>103</v>
      </c>
      <c r="B3" s="41">
        <v>2024</v>
      </c>
      <c r="C3" s="41">
        <v>2024</v>
      </c>
      <c r="D3" s="41">
        <v>2024</v>
      </c>
      <c r="E3" s="41">
        <v>2023</v>
      </c>
      <c r="F3" s="3"/>
    </row>
    <row r="4" spans="1:6" ht="8.25" customHeight="1" x14ac:dyDescent="0.3">
      <c r="A4" s="78"/>
      <c r="B4" s="9"/>
      <c r="C4" s="9"/>
      <c r="D4" s="2"/>
      <c r="E4" s="2"/>
      <c r="F4" s="9"/>
    </row>
    <row r="5" spans="1:6" x14ac:dyDescent="0.3">
      <c r="A5" s="76"/>
      <c r="B5" s="109" t="s">
        <v>104</v>
      </c>
      <c r="C5" s="109"/>
      <c r="D5" s="109"/>
      <c r="E5" s="109"/>
      <c r="F5" s="13"/>
    </row>
    <row r="6" spans="1:6" ht="7.5" customHeight="1" x14ac:dyDescent="0.3">
      <c r="A6" s="76"/>
      <c r="B6" s="50"/>
      <c r="C6" s="13"/>
      <c r="D6" s="48"/>
      <c r="E6" s="48"/>
      <c r="F6" s="13"/>
    </row>
    <row r="7" spans="1:6" x14ac:dyDescent="0.3">
      <c r="A7" s="76" t="s">
        <v>105</v>
      </c>
      <c r="B7" s="3">
        <v>104763.1</v>
      </c>
      <c r="C7" s="3">
        <v>89274.2</v>
      </c>
      <c r="D7" s="3">
        <v>93113.4</v>
      </c>
      <c r="E7" s="9">
        <v>88366.7</v>
      </c>
      <c r="F7" s="3"/>
    </row>
    <row r="8" spans="1:6" x14ac:dyDescent="0.3">
      <c r="A8" s="76" t="s">
        <v>106</v>
      </c>
      <c r="B8" s="3">
        <v>2203.1999999999998</v>
      </c>
      <c r="C8" s="3">
        <v>1920</v>
      </c>
      <c r="D8" s="3">
        <v>1879</v>
      </c>
      <c r="E8" s="9">
        <v>1892.2</v>
      </c>
      <c r="F8" s="3"/>
    </row>
    <row r="9" spans="1:6" x14ac:dyDescent="0.3">
      <c r="A9" s="76" t="s">
        <v>107</v>
      </c>
      <c r="B9" s="3">
        <v>9518.5</v>
      </c>
      <c r="C9" s="3">
        <v>7978.5</v>
      </c>
      <c r="D9" s="3">
        <v>7394.6</v>
      </c>
      <c r="E9" s="9">
        <v>7485.3</v>
      </c>
      <c r="F9" s="3"/>
    </row>
    <row r="10" spans="1:6" x14ac:dyDescent="0.3">
      <c r="A10" s="76" t="s">
        <v>108</v>
      </c>
      <c r="B10" s="3">
        <v>10606.2</v>
      </c>
      <c r="C10" s="3">
        <v>7622.7</v>
      </c>
      <c r="D10" s="3">
        <v>6672.1</v>
      </c>
      <c r="E10" s="9">
        <v>8675.7999999999993</v>
      </c>
      <c r="F10" s="3"/>
    </row>
    <row r="11" spans="1:6" x14ac:dyDescent="0.3">
      <c r="A11" s="76" t="s">
        <v>109</v>
      </c>
      <c r="B11" s="3">
        <v>8908.2999999999993</v>
      </c>
      <c r="C11" s="3">
        <v>7060.8</v>
      </c>
      <c r="D11" s="3">
        <v>8701.2000000000007</v>
      </c>
      <c r="E11" s="9">
        <v>7787.3</v>
      </c>
      <c r="F11" s="3"/>
    </row>
    <row r="12" spans="1:6" x14ac:dyDescent="0.3">
      <c r="A12" s="76" t="s">
        <v>110</v>
      </c>
      <c r="B12" s="3">
        <v>7403.6</v>
      </c>
      <c r="C12" s="3">
        <v>7844.7</v>
      </c>
      <c r="D12" s="3">
        <v>6080</v>
      </c>
      <c r="E12" s="9">
        <v>5703</v>
      </c>
      <c r="F12" s="3"/>
    </row>
    <row r="13" spans="1:6" x14ac:dyDescent="0.3">
      <c r="A13" s="76" t="s">
        <v>111</v>
      </c>
      <c r="B13" s="3">
        <v>18457.7</v>
      </c>
      <c r="C13" s="3">
        <v>16738</v>
      </c>
      <c r="D13" s="3">
        <v>21879.1</v>
      </c>
      <c r="E13" s="9">
        <v>21910.6</v>
      </c>
      <c r="F13" s="3"/>
    </row>
    <row r="14" spans="1:6" x14ac:dyDescent="0.3">
      <c r="A14" s="76" t="s">
        <v>112</v>
      </c>
      <c r="B14" s="3">
        <v>25547.1</v>
      </c>
      <c r="C14" s="3">
        <v>23147.9</v>
      </c>
      <c r="D14" s="3">
        <v>22382.3</v>
      </c>
      <c r="E14" s="9">
        <v>19190.599999999999</v>
      </c>
      <c r="F14" s="3"/>
    </row>
    <row r="15" spans="1:6" x14ac:dyDescent="0.3">
      <c r="A15" s="76" t="s">
        <v>113</v>
      </c>
      <c r="B15" s="3">
        <v>22033</v>
      </c>
      <c r="C15" s="3">
        <v>16889.099999999999</v>
      </c>
      <c r="D15" s="3">
        <v>18047.599999999999</v>
      </c>
      <c r="E15" s="9">
        <v>15663.1</v>
      </c>
      <c r="F15" s="3"/>
    </row>
    <row r="16" spans="1:6" x14ac:dyDescent="0.3">
      <c r="A16" s="76" t="s">
        <v>114</v>
      </c>
      <c r="B16" s="3">
        <v>4512.1000000000004</v>
      </c>
      <c r="C16" s="3">
        <v>3959.2</v>
      </c>
      <c r="D16" s="3">
        <v>4631.6000000000004</v>
      </c>
      <c r="E16" s="9">
        <v>3278.9</v>
      </c>
      <c r="F16" s="3"/>
    </row>
    <row r="17" spans="1:6" x14ac:dyDescent="0.3">
      <c r="A17" s="76" t="s">
        <v>115</v>
      </c>
      <c r="B17" s="3">
        <v>1634.4</v>
      </c>
      <c r="C17" s="3">
        <v>1750.4</v>
      </c>
      <c r="D17" s="3">
        <v>1841.7</v>
      </c>
      <c r="E17" s="9">
        <v>1564</v>
      </c>
      <c r="F17" s="3"/>
    </row>
    <row r="18" spans="1:6" x14ac:dyDescent="0.3">
      <c r="A18" s="76" t="s">
        <v>116</v>
      </c>
      <c r="B18" s="3">
        <v>2599.1999999999998</v>
      </c>
      <c r="C18" s="3">
        <v>2043.4</v>
      </c>
      <c r="D18" s="3">
        <v>2596.1</v>
      </c>
      <c r="E18" s="9">
        <v>1590.9</v>
      </c>
      <c r="F18" s="3"/>
    </row>
    <row r="19" spans="1:6" x14ac:dyDescent="0.3">
      <c r="A19" s="76" t="s">
        <v>117</v>
      </c>
      <c r="B19" s="3">
        <v>21413.7</v>
      </c>
      <c r="C19" s="3">
        <v>18656</v>
      </c>
      <c r="D19" s="3">
        <v>16699.5</v>
      </c>
      <c r="E19" s="9">
        <v>16590.8</v>
      </c>
      <c r="F19" s="3"/>
    </row>
    <row r="20" spans="1:6" x14ac:dyDescent="0.3">
      <c r="A20" s="76" t="s">
        <v>118</v>
      </c>
      <c r="B20" s="3">
        <v>773</v>
      </c>
      <c r="C20" s="3">
        <v>898.1</v>
      </c>
      <c r="D20" s="3">
        <v>909</v>
      </c>
      <c r="E20" s="9">
        <v>898.2</v>
      </c>
      <c r="F20" s="3"/>
    </row>
    <row r="21" spans="1:6" x14ac:dyDescent="0.3">
      <c r="A21" s="76" t="s">
        <v>119</v>
      </c>
      <c r="B21" s="3">
        <v>1630.3</v>
      </c>
      <c r="C21" s="3">
        <v>1545.1</v>
      </c>
      <c r="D21" s="3">
        <v>1687.4</v>
      </c>
      <c r="E21" s="9">
        <v>1597.6</v>
      </c>
      <c r="F21" s="3"/>
    </row>
    <row r="22" spans="1:6" x14ac:dyDescent="0.3">
      <c r="A22" s="76" t="s">
        <v>120</v>
      </c>
      <c r="B22" s="3">
        <v>2075.6</v>
      </c>
      <c r="C22" s="3">
        <v>1547.7</v>
      </c>
      <c r="D22" s="3">
        <v>1801.4</v>
      </c>
      <c r="E22" s="9">
        <v>1780.1</v>
      </c>
      <c r="F22" s="3"/>
    </row>
    <row r="23" spans="1:6" x14ac:dyDescent="0.3">
      <c r="A23" s="76" t="s">
        <v>121</v>
      </c>
      <c r="B23" s="3">
        <v>14901</v>
      </c>
      <c r="C23" s="3">
        <v>12962.2</v>
      </c>
      <c r="D23" s="3">
        <v>10518.5</v>
      </c>
      <c r="E23" s="9">
        <v>10556.6</v>
      </c>
      <c r="F23" s="3"/>
    </row>
    <row r="24" spans="1:6" x14ac:dyDescent="0.3">
      <c r="A24" s="76" t="s">
        <v>122</v>
      </c>
      <c r="B24" s="3">
        <v>596638.80000000005</v>
      </c>
      <c r="C24" s="3">
        <v>511224.4</v>
      </c>
      <c r="D24" s="3">
        <v>491717.4</v>
      </c>
      <c r="E24" s="9">
        <v>426050.1</v>
      </c>
      <c r="F24" s="3"/>
    </row>
    <row r="25" spans="1:6" x14ac:dyDescent="0.3">
      <c r="A25" s="76" t="s">
        <v>123</v>
      </c>
      <c r="B25" s="3">
        <v>373.7</v>
      </c>
      <c r="C25" s="3">
        <v>1256.5999999999999</v>
      </c>
      <c r="D25" s="3">
        <v>676.2</v>
      </c>
      <c r="E25" s="9">
        <v>563.4</v>
      </c>
      <c r="F25" s="3"/>
    </row>
    <row r="26" spans="1:6" x14ac:dyDescent="0.3">
      <c r="A26" s="76" t="s">
        <v>124</v>
      </c>
      <c r="B26" s="3">
        <v>67140.2</v>
      </c>
      <c r="C26" s="3">
        <v>60216.7</v>
      </c>
      <c r="D26" s="3">
        <v>56317.4</v>
      </c>
      <c r="E26" s="9">
        <v>57016.2</v>
      </c>
      <c r="F26" s="3"/>
    </row>
    <row r="27" spans="1:6" x14ac:dyDescent="0.3">
      <c r="A27" s="76" t="s">
        <v>125</v>
      </c>
      <c r="B27" s="3">
        <v>34747.199999999997</v>
      </c>
      <c r="C27" s="3">
        <v>22612.400000000001</v>
      </c>
      <c r="D27" s="3">
        <v>25425.7</v>
      </c>
      <c r="E27" s="9">
        <v>18979.8</v>
      </c>
      <c r="F27" s="3"/>
    </row>
    <row r="28" spans="1:6" x14ac:dyDescent="0.3">
      <c r="A28" s="76" t="s">
        <v>126</v>
      </c>
      <c r="B28" s="3">
        <v>159888.4</v>
      </c>
      <c r="C28" s="3">
        <v>145245.1</v>
      </c>
      <c r="D28" s="3">
        <v>139525.4</v>
      </c>
      <c r="E28" s="9">
        <v>121572.2</v>
      </c>
      <c r="F28" s="3"/>
    </row>
    <row r="29" spans="1:6" x14ac:dyDescent="0.3">
      <c r="A29" s="76" t="s">
        <v>128</v>
      </c>
      <c r="B29" s="3">
        <v>118855</v>
      </c>
      <c r="C29" s="3">
        <v>106552.9</v>
      </c>
      <c r="D29" s="3">
        <v>93076.5</v>
      </c>
      <c r="E29" s="9">
        <v>82472.5</v>
      </c>
      <c r="F29" s="3"/>
    </row>
    <row r="30" spans="1:6" x14ac:dyDescent="0.3">
      <c r="A30" s="76" t="s">
        <v>129</v>
      </c>
      <c r="B30" s="3">
        <v>24192.7</v>
      </c>
      <c r="C30" s="3">
        <v>14791.3</v>
      </c>
      <c r="D30" s="3">
        <v>15453.6</v>
      </c>
      <c r="E30" s="9">
        <v>12045.4</v>
      </c>
      <c r="F30" s="3"/>
    </row>
    <row r="31" spans="1:6" x14ac:dyDescent="0.3">
      <c r="A31" s="76" t="s">
        <v>130</v>
      </c>
      <c r="B31" s="3">
        <v>424</v>
      </c>
      <c r="C31" s="3">
        <v>395.4</v>
      </c>
      <c r="D31" s="3">
        <v>276.8</v>
      </c>
      <c r="E31" s="9">
        <v>364.5</v>
      </c>
      <c r="F31" s="3"/>
    </row>
    <row r="32" spans="1:6" x14ac:dyDescent="0.3">
      <c r="A32" s="76" t="s">
        <v>131</v>
      </c>
      <c r="B32" s="3">
        <v>768.6</v>
      </c>
      <c r="C32" s="3">
        <v>579.79999999999995</v>
      </c>
      <c r="D32" s="3">
        <v>715.6</v>
      </c>
      <c r="E32" s="9">
        <v>550.4</v>
      </c>
      <c r="F32" s="3"/>
    </row>
    <row r="33" spans="1:6" x14ac:dyDescent="0.3">
      <c r="A33" s="76" t="s">
        <v>132</v>
      </c>
      <c r="B33" s="3">
        <v>7693.7</v>
      </c>
      <c r="C33" s="3">
        <v>4116</v>
      </c>
      <c r="D33" s="3">
        <v>2854.4</v>
      </c>
      <c r="E33" s="9">
        <v>3878.6</v>
      </c>
      <c r="F33" s="3"/>
    </row>
    <row r="34" spans="1:6" x14ac:dyDescent="0.3">
      <c r="A34" s="76" t="s">
        <v>133</v>
      </c>
      <c r="B34" s="3">
        <v>986.8</v>
      </c>
      <c r="C34" s="3">
        <v>903</v>
      </c>
      <c r="D34" s="3">
        <v>979.1</v>
      </c>
      <c r="E34" s="9">
        <v>688.2</v>
      </c>
      <c r="F34" s="3"/>
    </row>
    <row r="35" spans="1:6" x14ac:dyDescent="0.3">
      <c r="A35" s="76" t="s">
        <v>205</v>
      </c>
      <c r="B35" s="3">
        <v>627.29999999999995</v>
      </c>
      <c r="C35" s="3">
        <v>533.29999999999995</v>
      </c>
      <c r="D35" s="3">
        <v>537.6</v>
      </c>
      <c r="E35" s="9">
        <v>370.9</v>
      </c>
      <c r="F35" s="3"/>
    </row>
    <row r="36" spans="1:6" x14ac:dyDescent="0.3">
      <c r="A36" s="76" t="s">
        <v>134</v>
      </c>
      <c r="B36" s="3">
        <v>80239.7</v>
      </c>
      <c r="C36" s="3">
        <v>74805.100000000006</v>
      </c>
      <c r="D36" s="3">
        <v>75059</v>
      </c>
      <c r="E36" s="9">
        <v>64678.5</v>
      </c>
      <c r="F36" s="3"/>
    </row>
    <row r="37" spans="1:6" x14ac:dyDescent="0.3">
      <c r="A37" s="76" t="s">
        <v>135</v>
      </c>
      <c r="B37" s="3">
        <v>1938.8</v>
      </c>
      <c r="C37" s="3">
        <v>1294.7</v>
      </c>
      <c r="D37" s="3">
        <v>1663.8</v>
      </c>
      <c r="E37" s="9">
        <v>1499.4</v>
      </c>
      <c r="F37" s="3"/>
    </row>
    <row r="38" spans="1:6" x14ac:dyDescent="0.3">
      <c r="A38" s="76" t="s">
        <v>136</v>
      </c>
      <c r="B38" s="3">
        <v>4334</v>
      </c>
      <c r="C38" s="3">
        <v>3758.8</v>
      </c>
      <c r="D38" s="3">
        <v>3876.9</v>
      </c>
      <c r="E38" s="9">
        <v>3946.3</v>
      </c>
      <c r="F38" s="3"/>
    </row>
    <row r="39" spans="1:6" x14ac:dyDescent="0.3">
      <c r="A39" s="76" t="s">
        <v>137</v>
      </c>
      <c r="B39" s="3">
        <v>10017.9</v>
      </c>
      <c r="C39" s="3">
        <v>6967.4</v>
      </c>
      <c r="D39" s="3">
        <v>5354.1</v>
      </c>
      <c r="E39" s="9">
        <v>4892.6000000000004</v>
      </c>
      <c r="F39" s="3"/>
    </row>
    <row r="40" spans="1:6" x14ac:dyDescent="0.3">
      <c r="A40" s="76" t="s">
        <v>138</v>
      </c>
      <c r="B40" s="3">
        <v>721.6</v>
      </c>
      <c r="C40" s="3">
        <v>759.2</v>
      </c>
      <c r="D40" s="3">
        <v>836.3</v>
      </c>
      <c r="E40" s="9">
        <v>775</v>
      </c>
      <c r="F40" s="3"/>
    </row>
    <row r="41" spans="1:6" x14ac:dyDescent="0.3">
      <c r="A41" s="76" t="s">
        <v>139</v>
      </c>
      <c r="B41" s="3">
        <v>4174.8999999999996</v>
      </c>
      <c r="C41" s="3">
        <v>4304.8999999999996</v>
      </c>
      <c r="D41" s="3">
        <v>4148</v>
      </c>
      <c r="E41" s="9">
        <v>2884.7</v>
      </c>
      <c r="F41" s="3"/>
    </row>
    <row r="42" spans="1:6" x14ac:dyDescent="0.3">
      <c r="A42" s="76" t="s">
        <v>140</v>
      </c>
      <c r="B42" s="3">
        <v>77706.399999999994</v>
      </c>
      <c r="C42" s="3">
        <v>60569.8</v>
      </c>
      <c r="D42" s="3">
        <v>62838</v>
      </c>
      <c r="E42" s="9">
        <v>47698</v>
      </c>
      <c r="F42" s="3"/>
    </row>
    <row r="43" spans="1:6" x14ac:dyDescent="0.3">
      <c r="A43" s="76" t="s">
        <v>141</v>
      </c>
      <c r="B43" s="3">
        <v>29.2</v>
      </c>
      <c r="C43" s="3">
        <v>40.200000000000003</v>
      </c>
      <c r="D43" s="3">
        <v>33.200000000000003</v>
      </c>
      <c r="E43" s="9">
        <v>17.899999999999999</v>
      </c>
      <c r="F43" s="3"/>
    </row>
    <row r="44" spans="1:6" x14ac:dyDescent="0.3">
      <c r="A44" s="76" t="s">
        <v>142</v>
      </c>
      <c r="B44" s="3">
        <v>16534.599999999999</v>
      </c>
      <c r="C44" s="3">
        <v>13392.8</v>
      </c>
      <c r="D44" s="3">
        <v>14415.9</v>
      </c>
      <c r="E44" s="9">
        <v>14965.8</v>
      </c>
      <c r="F44" s="3"/>
    </row>
    <row r="45" spans="1:6" x14ac:dyDescent="0.3">
      <c r="A45" s="76" t="s">
        <v>143</v>
      </c>
      <c r="B45" s="3">
        <v>9067.4</v>
      </c>
      <c r="C45" s="3">
        <v>6487.4</v>
      </c>
      <c r="D45" s="3">
        <v>7807.5</v>
      </c>
      <c r="E45" s="9">
        <v>8253.7000000000007</v>
      </c>
      <c r="F45" s="3"/>
    </row>
    <row r="46" spans="1:6" x14ac:dyDescent="0.3">
      <c r="A46" s="76" t="s">
        <v>197</v>
      </c>
      <c r="B46" s="3">
        <v>1126</v>
      </c>
      <c r="C46" s="3">
        <v>1404.3</v>
      </c>
      <c r="D46" s="3">
        <v>1111.5999999999999</v>
      </c>
      <c r="E46" s="9">
        <v>1807.1</v>
      </c>
      <c r="F46" s="3"/>
    </row>
    <row r="47" spans="1:6" x14ac:dyDescent="0.3">
      <c r="A47" s="76" t="s">
        <v>144</v>
      </c>
      <c r="B47" s="3">
        <v>1994.2</v>
      </c>
      <c r="C47" s="3">
        <v>1418.7</v>
      </c>
      <c r="D47" s="3">
        <v>1868.4</v>
      </c>
      <c r="E47" s="9">
        <v>1447.9</v>
      </c>
      <c r="F47" s="3"/>
    </row>
    <row r="48" spans="1:6" x14ac:dyDescent="0.3">
      <c r="A48" s="76" t="s">
        <v>145</v>
      </c>
      <c r="B48" s="3">
        <v>636.70000000000005</v>
      </c>
      <c r="C48" s="3">
        <v>1041.8</v>
      </c>
      <c r="D48" s="3">
        <v>1187.5999999999999</v>
      </c>
      <c r="E48" s="9">
        <v>832.9</v>
      </c>
      <c r="F48" s="3"/>
    </row>
    <row r="49" spans="1:6" x14ac:dyDescent="0.3">
      <c r="A49" s="76" t="s">
        <v>186</v>
      </c>
      <c r="B49" s="3">
        <v>2518.4</v>
      </c>
      <c r="C49" s="3">
        <v>1863.8</v>
      </c>
      <c r="D49" s="3">
        <v>1653.1</v>
      </c>
      <c r="E49" s="9">
        <v>1660.1</v>
      </c>
      <c r="F49" s="3"/>
    </row>
    <row r="50" spans="1:6" ht="15.75" customHeight="1" x14ac:dyDescent="0.3">
      <c r="A50" s="75" t="s">
        <v>146</v>
      </c>
      <c r="B50" s="72">
        <v>743892.2</v>
      </c>
      <c r="C50" s="72">
        <v>636546.9</v>
      </c>
      <c r="D50" s="72">
        <v>620611.9</v>
      </c>
      <c r="E50" s="79">
        <v>549270.19999999995</v>
      </c>
      <c r="F50" s="3"/>
    </row>
    <row r="51" spans="1:6" ht="3.9" customHeight="1" x14ac:dyDescent="0.3">
      <c r="A51" s="76"/>
      <c r="B51" s="3"/>
      <c r="C51" s="3"/>
      <c r="D51" s="80"/>
      <c r="E51" s="80"/>
      <c r="F51" s="3"/>
    </row>
    <row r="52" spans="1:6" ht="14.1" customHeight="1" x14ac:dyDescent="0.3">
      <c r="A52" s="76" t="s">
        <v>232</v>
      </c>
      <c r="B52" s="76"/>
      <c r="C52" s="3"/>
      <c r="D52" s="76"/>
      <c r="E52" s="76"/>
      <c r="F52" s="3"/>
    </row>
    <row r="53" spans="1:6" ht="14.1" customHeight="1" x14ac:dyDescent="0.3">
      <c r="A53" s="76" t="s">
        <v>198</v>
      </c>
      <c r="B53" s="76"/>
      <c r="C53" s="3"/>
      <c r="D53" s="76"/>
      <c r="E53" s="76"/>
      <c r="F53" s="3"/>
    </row>
    <row r="54" spans="1:6" ht="6.9" customHeight="1" x14ac:dyDescent="0.3">
      <c r="A54" s="76"/>
      <c r="B54" s="76"/>
      <c r="C54" s="3"/>
      <c r="D54" s="76"/>
      <c r="E54" s="76"/>
      <c r="F54" s="3"/>
    </row>
    <row r="55" spans="1:6" ht="14.1" customHeight="1" x14ac:dyDescent="0.3">
      <c r="A55" s="111" t="s">
        <v>212</v>
      </c>
      <c r="B55" s="111"/>
      <c r="C55" s="111"/>
      <c r="D55" s="111"/>
      <c r="E55" s="111"/>
      <c r="F55" s="3"/>
    </row>
    <row r="56" spans="1:6" ht="14.1" customHeight="1" x14ac:dyDescent="0.3">
      <c r="A56" s="81" t="s">
        <v>202</v>
      </c>
      <c r="B56" s="81"/>
      <c r="C56" s="81"/>
      <c r="D56" s="81"/>
      <c r="E56" s="81"/>
      <c r="F56" s="3"/>
    </row>
    <row r="57" spans="1:6" ht="6.9" customHeight="1" x14ac:dyDescent="0.3">
      <c r="A57" s="59"/>
      <c r="B57" s="76"/>
      <c r="C57" s="3"/>
      <c r="D57" s="76"/>
      <c r="E57" s="76"/>
      <c r="F57" s="3"/>
    </row>
    <row r="58" spans="1:6" ht="14.1" customHeight="1" x14ac:dyDescent="0.3">
      <c r="A58" s="76" t="s">
        <v>242</v>
      </c>
      <c r="B58" s="59"/>
      <c r="C58" s="3"/>
      <c r="D58" s="59"/>
      <c r="E58" s="59"/>
    </row>
  </sheetData>
  <mergeCells count="2">
    <mergeCell ref="B5:E5"/>
    <mergeCell ref="A55:E55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Meyer;Taylor Dew</dc:creator>
  <cp:keywords>Cotton, supply and use, exports, prices, textile trade</cp:keywords>
  <cp:lastModifiedBy>Meyer, Leslie - REE-ERS</cp:lastModifiedBy>
  <cp:lastPrinted>2023-06-29T15:26:57Z</cp:lastPrinted>
  <dcterms:created xsi:type="dcterms:W3CDTF">2017-10-04T18:25:11Z</dcterms:created>
  <dcterms:modified xsi:type="dcterms:W3CDTF">2025-02-12T21:46:08Z</dcterms:modified>
</cp:coreProperties>
</file>